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15" documentId="120_S{2AC9BD13-BADA-5192-A53E-5A8FF88502F6}" xr6:coauthVersionLast="47" xr6:coauthVersionMax="47" xr10:uidLastSave="{7D264426-A360-408C-8EF4-AC7CB4479241}"/>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<sst xmlns="http://schemas.openxmlformats.org/spreadsheetml/2006/main" count="180270" uniqueCount="39119">
  <si>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</si>
  <si>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</si>
  <si>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</si>
  <si>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</si>
  <si>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</si>
  <si>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</si>
  <si>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</si>
  <si>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</si>
  <si>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</si>
  <si>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</si>
  <si>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</si>
  <si>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</si>
  <si>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</si>
  <si>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</si>
  <si>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</si>
  <si>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</si>
  <si>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</si>
  <si>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</si>
  <si>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</si>
  <si>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</si>
  <si>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</si>
  <si>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</si>
  <si>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</si>
  <si>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</si>
  <si>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</si>
  <si>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</si>
  <si>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</si>
  <si>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</si>
  <si>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</si>
  <si>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</si>
  <si>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</si>
  <si>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</si>
  <si>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</si>
  <si>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</si>
  <si>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</si>
  <si>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</si>
  <si>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</si>
  <si>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</si>
  <si>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</si>
  <si>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</si>
  <si>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</si>
  <si>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</si>
  <si>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</si>
  <si>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</si>
  <si>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</si>
  <si>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</si>
  <si>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</si>
  <si>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</si>
  <si>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</si>
  <si>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</si>
  <si>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</si>
  <si>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</si>
  <si>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</si>
  <si>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</si>
  <si>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</si>
  <si>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</si>
  <si>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</si>
  <si>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</si>
  <si>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</si>
  <si>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</si>
  <si>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</si>
  <si>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</si>
  <si>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</si>
  <si>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</si>
  <si>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</si>
  <si>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</si>
  <si>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</si>
  <si>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</si>
  <si>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</si>
  <si>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</si>
  <si>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</si>
  <si>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</si>
  <si>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</si>
  <si>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</si>
  <si>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</si>
  <si>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</si>
  <si>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</si>
  <si>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</si>
  <si>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</si>
  <si>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</si>
  <si>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</si>
  <si>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</si>
  <si>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</si>
  <si>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</si>
  <si>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</si>
  <si>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</si>
  <si>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</si>
  <si>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</si>
  <si>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</si>
  <si>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</si>
  <si>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</si>
  <si>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</si>
  <si>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</si>
  <si>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</si>
  <si>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</si>
  <si>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</si>
  <si>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</si>
  <si>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</si>
  <si>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</si>
  <si>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</si>
  <si>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</si>
  <si>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</si>
  <si>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</si>
  <si>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</si>
  <si>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</si>
  <si>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</si>
  <si>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</si>
  <si>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</si>
  <si>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</si>
  <si>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</si>
  <si>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</si>
  <si>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</si>
  <si>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</si>
  <si>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</si>
  <si>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</si>
  <si>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</si>
  <si>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</si>
  <si>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</si>
  <si>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</si>
  <si>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</si>
  <si>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</si>
  <si>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</si>
  <si>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</si>
  <si>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</si>
  <si>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</si>
  <si>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</si>
  <si>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</si>
  <si>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</si>
  <si>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</si>
  <si>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</si>
  <si>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</si>
  <si>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</si>
  <si>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</si>
  <si>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</si>
  <si>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</si>
  <si>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</si>
  <si>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</si>
  <si>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</si>
  <si>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</si>
  <si>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</si>
  <si>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</si>
  <si>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</si>
  <si>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</si>
  <si>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</si>
  <si>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</si>
  <si>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</si>
  <si>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</si>
  <si>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</si>
  <si>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</si>
  <si>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</si>
  <si>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</si>
  <si>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</si>
  <si>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</si>
  <si>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</si>
  <si>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</si>
  <si>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</si>
  <si>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</si>
  <si>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</si>
  <si>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</si>
  <si>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</si>
  <si>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</si>
  <si>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</si>
  <si>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</si>
  <si>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</si>
  <si>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</si>
  <si>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</si>
  <si>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</si>
  <si>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</si>
  <si>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</si>
  <si>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</si>
  <si>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</si>
  <si>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</si>
  <si>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</si>
  <si>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</si>
  <si>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</si>
  <si>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</si>
  <si>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</si>
  <si>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</si>
  <si>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</si>
  <si>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</si>
  <si>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</si>
  <si>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</si>
  <si>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</si>
  <si>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</si>
  <si>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</si>
  <si>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</si>
  <si>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</si>
  <si>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</si>
  <si>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</si>
  <si>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</si>
  <si>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</si>
  <si>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</si>
  <si>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</si>
  <si>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</si>
  <si>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</si>
  <si>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</si>
  <si>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</si>
  <si>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</si>
  <si>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</si>
  <si>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</si>
  <si>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</si>
  <si>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</si>
  <si>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</si>
  <si>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</si>
  <si>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</si>
  <si>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</si>
  <si>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</si>
  <si>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</si>
  <si>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</si>
  <si>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</si>
  <si>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</si>
  <si>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</si>
  <si>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</si>
  <si>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</si>
  <si>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</si>
  <si>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</si>
  <si>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</si>
  <si>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</si>
  <si>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</si>
  <si>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</si>
  <si>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</si>
  <si>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</si>
  <si>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</si>
  <si>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</si>
  <si>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</si>
  <si>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</si>
  <si>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</si>
  <si>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</si>
  <si>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</si>
  <si>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</si>
  <si>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</si>
  <si>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</si>
  <si>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</si>
  <si>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</si>
  <si>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</si>
  <si>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</si>
  <si>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</si>
  <si>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</si>
  <si>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</si>
  <si>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</si>
  <si>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</si>
  <si>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</si>
  <si>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</si>
  <si>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</si>
  <si>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</si>
  <si>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</si>
  <si>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</si>
  <si>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</si>
  <si>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</si>
  <si>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</si>
  <si>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</si>
  <si>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</si>
  <si>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</si>
  <si>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</si>
  <si>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</si>
  <si>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</si>
  <si>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</si>
  <si>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</si>
  <si>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</si>
  <si>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</si>
  <si>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</si>
  <si>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</si>
  <si>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</si>
  <si>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</si>
  <si>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</si>
  <si>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</si>
  <si>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</si>
  <si>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</si>
  <si>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</si>
  <si>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</si>
  <si>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</si>
  <si>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</si>
  <si>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</si>
  <si>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</si>
  <si>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</si>
  <si>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</si>
  <si>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</si>
  <si>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</si>
  <si>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</si>
  <si>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</si>
  <si>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</si>
  <si>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</si>
  <si>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</si>
  <si>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</si>
  <si>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</si>
  <si>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</si>
  <si>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</si>
  <si>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</si>
  <si>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</si>
  <si>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</si>
  <si>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</si>
  <si>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</si>
  <si>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</si>
  <si>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</si>
  <si>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</si>
  <si>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</si>
  <si>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</si>
  <si>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</si>
  <si>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</si>
  <si>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</si>
  <si>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</si>
  <si>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</si>
  <si>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</si>
  <si>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</si>
  <si>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</si>
  <si>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</si>
  <si>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</si>
  <si>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</si>
  <si>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</si>
  <si>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</si>
  <si>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</si>
  <si>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</si>
  <si>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</si>
  <si>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</si>
  <si>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</si>
  <si>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</si>
  <si>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</si>
  <si>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</si>
  <si>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</si>
  <si>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</si>
  <si>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</si>
  <si>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</si>
  <si>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</si>
  <si>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</si>
  <si>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</si>
  <si>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</si>
  <si>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</si>
  <si>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</si>
  <si>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</si>
  <si>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</si>
  <si>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</si>
  <si>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</si>
  <si>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</si>
  <si>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</si>
  <si>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</si>
  <si>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</si>
  <si>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</si>
  <si>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</si>
  <si>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</si>
  <si>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</si>
  <si>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</si>
  <si>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</si>
  <si>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</si>
  <si>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</si>
  <si>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</si>
  <si>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</si>
  <si>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</si>
  <si>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</si>
  <si>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</si>
  <si>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</si>
  <si>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</si>
  <si>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</si>
  <si>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</si>
  <si>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</si>
  <si>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</si>
  <si>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</si>
  <si>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</si>
  <si>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</si>
  <si>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</si>
  <si>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</si>
  <si>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</si>
  <si>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</si>
  <si>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</si>
  <si>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</si>
  <si>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</si>
  <si>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</si>
  <si>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</si>
  <si>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</si>
  <si>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</si>
  <si>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</si>
  <si>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</si>
  <si>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</si>
  <si>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</si>
  <si>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</si>
  <si>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</si>
  <si>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</si>
  <si>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</si>
  <si>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</si>
  <si>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</si>
  <si>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</si>
  <si>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</si>
  <si>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</si>
  <si>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</si>
  <si>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</si>
  <si>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</si>
  <si>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</si>
  <si>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</si>
  <si>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</si>
  <si>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</si>
  <si>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</si>
  <si>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</si>
  <si>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</si>
  <si>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</si>
  <si>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</si>
  <si>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</si>
  <si>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</si>
  <si>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</si>
  <si>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</si>
  <si>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</si>
  <si>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</si>
  <si>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</si>
  <si>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</si>
  <si>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</si>
  <si>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</si>
  <si>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</si>
  <si>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</si>
  <si>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</si>
  <si>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</si>
  <si>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</si>
  <si>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</si>
  <si>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</si>
  <si>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</si>
  <si>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</si>
  <si>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</si>
  <si>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</si>
  <si>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</si>
  <si>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</si>
  <si>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</si>
  <si>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</si>
  <si>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</si>
  <si>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</si>
  <si>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</si>
  <si>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</si>
  <si>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</si>
  <si>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</si>
  <si>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</si>
  <si>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</si>
  <si>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</si>
  <si>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</si>
  <si>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</si>
  <si>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</si>
  <si>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</si>
  <si>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</si>
  <si>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</si>
  <si>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</si>
  <si>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</si>
  <si>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</si>
  <si>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</si>
  <si>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</si>
  <si>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</si>
  <si>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</si>
  <si>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</si>
  <si>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</si>
  <si>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</si>
  <si>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</si>
  <si>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</si>
  <si>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</si>
  <si>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</si>
  <si>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</si>
  <si>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</si>
  <si>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</si>
  <si>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</si>
  <si>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</si>
  <si>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</si>
  <si>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</si>
  <si>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</si>
  <si>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</si>
  <si>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</si>
  <si>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</si>
  <si>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</si>
  <si>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</si>
  <si>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</si>
  <si>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</si>
  <si>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</si>
  <si>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</si>
  <si>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</si>
  <si>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</si>
  <si>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</si>
  <si>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</si>
  <si>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</si>
  <si>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</si>
  <si>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</si>
  <si>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</si>
  <si>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</si>
  <si>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</si>
  <si>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</si>
  <si>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</si>
  <si>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</si>
  <si>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</si>
  <si>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</si>
  <si>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</si>
  <si>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</si>
  <si>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</si>
  <si>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</si>
  <si>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</si>
  <si>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</si>
  <si>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</si>
  <si>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</si>
  <si>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</si>
  <si>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</si>
  <si>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</si>
  <si>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</si>
  <si>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</si>
  <si>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</si>
  <si>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</si>
  <si>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</si>
  <si>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</si>
  <si>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</si>
  <si>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</si>
  <si>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</si>
  <si>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</si>
  <si>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</si>
  <si>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</si>
  <si>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</si>
  <si>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</si>
  <si>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</si>
  <si>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</si>
  <si>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</si>
  <si>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</si>
  <si>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</si>
  <si>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</si>
  <si>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</si>
  <si>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</si>
  <si>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</si>
  <si>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</si>
  <si>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</si>
  <si>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</si>
  <si>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</si>
  <si>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</si>
  <si>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</si>
  <si>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</si>
  <si>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</si>
  <si>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</si>
  <si>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</si>
  <si>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</si>
  <si>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</si>
  <si>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</si>
  <si>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</si>
  <si>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</si>
  <si>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</si>
  <si>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</si>
  <si>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</si>
  <si>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</si>
  <si>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</si>
  <si>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</si>
  <si>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</si>
  <si>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</si>
  <si>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</si>
  <si>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</si>
  <si>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</si>
  <si>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</si>
  <si>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</si>
  <si>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</si>
  <si>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</si>
  <si>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</si>
  <si>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</si>
  <si>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</si>
  <si>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</si>
  <si>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</si>
  <si>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</si>
  <si>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</si>
  <si>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</si>
  <si>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</si>
  <si>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</si>
  <si>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</si>
  <si>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</si>
  <si>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</si>
  <si>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</si>
  <si>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</si>
  <si>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</si>
  <si>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</si>
  <si>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</si>
  <si>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</si>
  <si>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</si>
  <si>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</si>
  <si>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</si>
  <si>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</si>
  <si>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</si>
  <si>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</si>
  <si>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</si>
  <si>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</si>
  <si>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</si>
  <si>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</si>
  <si>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</si>
  <si>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</si>
  <si>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</si>
  <si>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</si>
  <si>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</si>
  <si>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</si>
  <si>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</si>
  <si>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</si>
  <si>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</si>
  <si>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</si>
  <si>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</si>
  <si>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</si>
  <si>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</si>
  <si>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</si>
  <si>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</si>
  <si>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</si>
  <si>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</si>
  <si>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</si>
  <si>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</si>
  <si>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</si>
  <si>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</si>
  <si>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</si>
  <si>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</si>
  <si>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</si>
  <si>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</si>
  <si>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</si>
  <si>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</si>
  <si>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</si>
  <si>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</si>
  <si>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</si>
  <si>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</si>
  <si>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</si>
  <si>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</si>
  <si>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</si>
  <si>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</si>
  <si>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</si>
  <si>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</si>
  <si>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</si>
  <si>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</si>
  <si>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</si>
  <si>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</si>
  <si>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</si>
  <si>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</si>
  <si>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</si>
  <si>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</si>
  <si>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</si>
  <si>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</si>
  <si>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</si>
  <si>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</si>
  <si>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</si>
  <si>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</si>
  <si>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</si>
  <si>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</si>
  <si>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</si>
  <si>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</si>
  <si>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</si>
  <si>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</si>
  <si>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</si>
  <si>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</si>
  <si>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</si>
  <si>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</si>
  <si>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</si>
  <si>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</si>
  <si>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</si>
  <si>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</si>
  <si>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</si>
  <si>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</si>
  <si>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</si>
  <si>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</si>
  <si>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</si>
  <si>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</si>
  <si>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</si>
  <si>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</si>
  <si>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</si>
  <si>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</si>
  <si>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</si>
  <si>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</si>
  <si>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</si>
  <si>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</si>
  <si>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</si>
  <si>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</si>
  <si>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</si>
  <si>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</si>
  <si>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</si>
  <si>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</si>
  <si>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</si>
  <si>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</si>
  <si>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</si>
  <si>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</si>
  <si>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</si>
  <si>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</si>
  <si>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</si>
  <si>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</si>
  <si>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</si>
  <si>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</si>
  <si>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</si>
  <si>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</si>
  <si>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</si>
  <si>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</si>
  <si>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</si>
  <si>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</si>
  <si>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</si>
  <si>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</si>
  <si>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</si>
  <si>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</si>
  <si>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</si>
  <si>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</si>
  <si>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</si>
  <si>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</si>
  <si>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</si>
  <si>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</si>
  <si>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</si>
  <si>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</si>
  <si>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</si>
  <si>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</si>
  <si>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</si>
  <si>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</si>
  <si>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</si>
  <si>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</si>
  <si>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</si>
  <si>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</si>
  <si>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</si>
  <si>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</si>
  <si>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</si>
  <si>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</si>
  <si>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</si>
  <si>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</si>
  <si>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</si>
  <si>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</si>
  <si>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</si>
  <si>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</si>
  <si>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</si>
  <si>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</si>
  <si>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</si>
  <si>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</si>
  <si>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</si>
  <si>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</si>
  <si>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</si>
  <si>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</si>
  <si>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</si>
  <si>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</si>
  <si>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</si>
  <si>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</si>
  <si>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</si>
  <si>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</si>
  <si>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</si>
  <si>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</si>
  <si>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</si>
  <si>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</si>
  <si>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</si>
  <si>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</si>
  <si>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</si>
  <si>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</si>
  <si>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</si>
  <si>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</si>
  <si>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</si>
  <si>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</si>
  <si>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</si>
  <si>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</si>
  <si>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</si>
  <si>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</si>
  <si>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</si>
  <si>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</si>
  <si>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</si>
  <si>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</si>
  <si>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</si>
  <si>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</si>
  <si>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</si>
  <si>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</si>
  <si>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</si>
  <si>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</si>
  <si>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</si>
  <si>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</si>
  <si>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</si>
  <si>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</si>
  <si>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</si>
  <si>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</si>
  <si>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</si>
  <si>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</si>
  <si>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</si>
  <si>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</si>
  <si>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</si>
  <si>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</si>
  <si>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</si>
  <si>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</si>
  <si>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</si>
  <si>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</si>
  <si>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</si>
  <si>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</si>
  <si>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</si>
  <si>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</si>
  <si>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</si>
  <si>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</si>
  <si>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</si>
  <si>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</si>
  <si>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</si>
  <si>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</si>
  <si>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</si>
  <si>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</si>
  <si>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</si>
  <si>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</si>
  <si>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</si>
  <si>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</si>
  <si>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</si>
  <si>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</si>
  <si>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</si>
  <si>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</si>
  <si>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</si>
  <si>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</si>
  <si>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</si>
  <si>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</si>
  <si>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</si>
  <si>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</si>
  <si>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</si>
  <si>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</si>
  <si>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</si>
  <si>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</si>
  <si>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</si>
  <si>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</si>
  <si>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</si>
  <si>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</si>
  <si>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</si>
  <si>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</si>
  <si>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</si>
  <si>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</si>
  <si>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</si>
  <si>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</si>
  <si>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</si>
  <si>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</si>
  <si>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</si>
  <si>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</si>
  <si>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</si>
  <si>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</si>
  <si>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</si>
  <si>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</si>
  <si>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</si>
  <si>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</si>
  <si>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</si>
  <si>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</si>
  <si>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</si>
  <si>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</si>
  <si>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</si>
  <si>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</si>
  <si>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</si>
  <si>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</si>
  <si>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</si>
  <si>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</si>
  <si>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</si>
  <si>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</si>
  <si>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</si>
  <si>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</si>
  <si>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</si>
  <si>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</si>
  <si>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</si>
  <si>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</si>
  <si>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</si>
  <si>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</si>
  <si>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</si>
  <si>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</si>
  <si>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</si>
  <si>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</si>
  <si>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</si>
  <si>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</si>
  <si>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</si>
  <si>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</si>
  <si>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</si>
  <si>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</si>
  <si>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</si>
  <si>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</si>
  <si>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</si>
  <si>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</si>
  <si>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</si>
  <si>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</si>
  <si>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</si>
  <si>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</si>
  <si>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</si>
  <si>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</si>
  <si>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</si>
  <si>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</si>
  <si>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</si>
  <si>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</si>
  <si>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</si>
  <si>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</si>
  <si>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</si>
  <si>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</si>
  <si>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</si>
  <si>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</si>
  <si>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</si>
  <si>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</si>
  <si>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</si>
  <si>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</si>
  <si>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</si>
  <si>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</si>
  <si>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</si>
  <si>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</si>
  <si>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</si>
  <si>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</si>
  <si>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</si>
  <si>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</si>
  <si>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</si>
  <si>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</si>
  <si>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</si>
  <si>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</si>
  <si>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</si>
  <si>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</si>
  <si>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</si>
  <si>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</si>
  <si>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</si>
  <si>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</si>
  <si>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</si>
  <si>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</si>
  <si>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</si>
  <si>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</si>
  <si>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</si>
  <si>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</si>
  <si>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</si>
  <si>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</si>
  <si>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</si>
  <si>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</si>
  <si>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</si>
  <si>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</si>
  <si>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</si>
  <si>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</si>
  <si>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</si>
  <si>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</si>
  <si>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</si>
  <si>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</si>
  <si>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</si>
  <si>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</si>
  <si>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</si>
  <si>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</si>
  <si>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</si>
  <si>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</si>
  <si>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</si>
  <si>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</si>
  <si>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</si>
  <si>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</si>
  <si>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</si>
  <si>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</si>
  <si>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</si>
  <si>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</si>
  <si>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</si>
  <si>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</si>
  <si>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</si>
  <si>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</si>
  <si>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</si>
  <si>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</si>
  <si>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</si>
  <si>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</si>
  <si>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</si>
  <si>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</si>
  <si>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</si>
  <si>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</si>
  <si>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</si>
  <si>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</si>
  <si>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</si>
  <si>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</si>
  <si>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</si>
  <si>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</si>
  <si>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</si>
  <si>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</si>
  <si>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</si>
  <si>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</si>
  <si>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</si>
  <si>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</si>
  <si>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</si>
  <si>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</si>
  <si>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</si>
  <si>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</si>
  <si>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</si>
  <si>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</si>
  <si>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</si>
  <si>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</si>
  <si>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</si>
  <si>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</si>
  <si>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</si>
  <si>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</si>
  <si>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</si>
  <si>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</si>
  <si>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</si>
  <si>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</si>
  <si>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</si>
  <si>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</si>
  <si>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</si>
  <si>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</si>
  <si>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</si>
  <si>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</si>
  <si>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</si>
  <si>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</si>
  <si>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</si>
  <si>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</si>
  <si>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</si>
  <si>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</si>
  <si>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</si>
  <si>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</si>
  <si>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</si>
  <si>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</si>
  <si>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</si>
  <si>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</si>
  <si>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</si>
  <si>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</si>
  <si>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</si>
  <si>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</si>
  <si>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</si>
  <si>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</si>
  <si>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</si>
  <si>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</si>
  <si>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</si>
  <si>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</si>
  <si>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</si>
  <si>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</si>
  <si>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</si>
  <si>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</si>
  <si>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</si>
  <si>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</si>
  <si>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</si>
  <si>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</si>
  <si>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</si>
  <si>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</si>
  <si>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</si>
  <si>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</si>
  <si>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</si>
  <si>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</si>
  <si>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</si>
  <si>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</si>
  <si>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</si>
  <si>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</si>
  <si>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</si>
  <si>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</si>
  <si>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</si>
  <si>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</si>
  <si>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</si>
  <si>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</si>
  <si>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</si>
  <si>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</si>
  <si>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</si>
  <si>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</si>
  <si>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</si>
  <si>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</si>
  <si>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</si>
  <si>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</si>
  <si>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</si>
  <si>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</si>
  <si>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</si>
  <si>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</si>
  <si>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</si>
  <si>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</si>
  <si>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</si>
  <si>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</si>
  <si>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</si>
  <si>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</si>
  <si>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</si>
  <si>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</si>
  <si>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</si>
  <si>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</si>
  <si>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</si>
  <si>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</si>
  <si>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</si>
  <si>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</si>
  <si>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</si>
  <si>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</si>
  <si>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</si>
  <si>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</si>
  <si>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</si>
  <si>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</si>
  <si>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</si>
  <si>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</si>
  <si>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</si>
  <si>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</si>
  <si>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</si>
  <si>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</si>
  <si>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</si>
  <si>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</si>
  <si>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</si>
  <si>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</si>
  <si>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</si>
  <si>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</si>
  <si>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</si>
  <si>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</si>
  <si>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</si>
  <si>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</si>
  <si>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</si>
  <si>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</si>
  <si>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</si>
  <si>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</si>
  <si>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</si>
  <si>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</si>
  <si>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</si>
  <si>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</si>
  <si>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</si>
  <si>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</si>
  <si>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</si>
  <si>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</si>
  <si>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</si>
  <si>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</si>
  <si>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</si>
  <si>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</si>
  <si>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</si>
  <si>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</si>
  <si>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</si>
  <si>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</si>
  <si>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</si>
  <si>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</si>
  <si>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</si>
  <si>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</si>
  <si>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</si>
  <si>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</si>
  <si>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</si>
  <si>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</si>
  <si>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</si>
  <si>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</si>
  <si>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</si>
  <si>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</si>
  <si>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</si>
  <si>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</si>
  <si>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</si>
  <si>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</si>
  <si>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</si>
  <si>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</si>
  <si>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</si>
  <si>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</si>
  <si>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</si>
  <si>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</si>
  <si>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</si>
  <si>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</si>
  <si>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</si>
  <si>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</si>
  <si>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</si>
  <si>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</si>
  <si>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</si>
  <si>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</si>
  <si>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</si>
  <si>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</si>
  <si>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</si>
  <si>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</si>
  <si>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</si>
  <si>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</si>
  <si>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</si>
  <si>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</si>
  <si>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</si>
  <si>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</si>
  <si>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</si>
  <si>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</si>
  <si>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</si>
  <si>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</si>
  <si>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</si>
  <si>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</si>
  <si>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</si>
  <si>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</si>
  <si>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</si>
  <si>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</si>
  <si>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</si>
  <si>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</si>
  <si>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</si>
  <si>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</si>
  <si>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</si>
  <si>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</si>
  <si>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</si>
  <si>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</si>
  <si>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</si>
  <si>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</si>
  <si>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</si>
  <si>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</si>
  <si>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</si>
  <si>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</si>
  <si>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</si>
  <si>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</si>
  <si>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</si>
  <si>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</si>
  <si>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</si>
  <si>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</si>
  <si>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</si>
  <si>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</si>
  <si>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</si>
  <si>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</si>
  <si>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</si>
  <si>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</si>
  <si>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</si>
  <si>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</si>
  <si>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</si>
  <si>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</si>
  <si>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</si>
  <si>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</si>
  <si>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</si>
  <si>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</si>
  <si>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</si>
  <si>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</si>
  <si>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</si>
  <si>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</si>
  <si>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</si>
  <si>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</si>
  <si>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</si>
  <si>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</si>
  <si>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</si>
  <si>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</si>
  <si>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</si>
  <si>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</si>
  <si>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</si>
  <si>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</si>
  <si>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</si>
  <si>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</si>
  <si>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</si>
  <si>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</si>
  <si>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</si>
  <si>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</si>
  <si>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</si>
  <si>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</si>
  <si>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</si>
  <si>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</si>
  <si>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</si>
  <si>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</si>
  <si>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</si>
  <si>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</si>
  <si>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</si>
  <si>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</si>
  <si>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</si>
  <si>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</si>
  <si>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</si>
  <si>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</si>
  <si>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</si>
  <si>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</si>
  <si>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</si>
  <si>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</si>
  <si>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</si>
  <si>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</si>
  <si>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</si>
  <si>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</si>
  <si>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</si>
  <si>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</si>
  <si>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</si>
  <si>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</si>
  <si>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</si>
  <si>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</si>
  <si>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</si>
  <si>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</si>
  <si>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</si>
  <si>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</si>
  <si>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</si>
  <si>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</si>
  <si>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</si>
  <si>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</si>
  <si>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</si>
  <si>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</si>
  <si>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</si>
  <si>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</si>
  <si>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</si>
  <si>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</si>
  <si>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</si>
  <si>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</si>
  <si>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</si>
  <si>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</si>
  <si>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</si>
  <si>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</si>
  <si>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</si>
  <si>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</si>
  <si>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</si>
  <si>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</si>
  <si>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</si>
  <si>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</si>
  <si>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</si>
  <si>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</si>
  <si>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</si>
  <si>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</si>
  <si>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</si>
  <si>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</si>
  <si>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</si>
  <si>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</si>
  <si>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</si>
  <si>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</si>
  <si>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</si>
  <si>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</si>
  <si>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</si>
  <si>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</si>
  <si>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</si>
  <si>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</si>
  <si>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</si>
  <si>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</si>
  <si>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</si>
  <si>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</si>
  <si>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</si>
  <si>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</si>
  <si>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</si>
  <si>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</si>
  <si>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</si>
  <si>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</si>
  <si>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</si>
  <si>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</si>
  <si>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</si>
  <si>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</si>
  <si>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</si>
  <si>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</si>
  <si>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</si>
  <si>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</si>
  <si>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</si>
  <si>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</si>
  <si>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</si>
  <si>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</si>
  <si>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</si>
  <si>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</si>
  <si>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</si>
  <si>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</si>
  <si>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</si>
  <si>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</si>
  <si>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</si>
  <si>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</si>
  <si>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</si>
  <si>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</si>
  <si>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</si>
  <si>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</si>
  <si>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</si>
  <si>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</si>
  <si>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</si>
  <si>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</si>
  <si>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</si>
  <si>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</si>
  <si>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</si>
  <si>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</si>
  <si>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</si>
  <si>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</si>
  <si>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</si>
  <si>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</si>
  <si>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</si>
  <si>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</si>
  <si>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</si>
  <si>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</si>
  <si>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</si>
  <si>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</si>
  <si>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</si>
  <si>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</si>
  <si>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</si>
  <si>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</si>
  <si>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</si>
  <si>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</si>
  <si>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</si>
  <si>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</si>
  <si>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</si>
  <si>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</si>
  <si>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</si>
  <si>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</si>
  <si>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</si>
  <si>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</si>
  <si>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</si>
  <si>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</si>
  <si>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</si>
  <si>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</si>
  <si>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</si>
  <si>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</si>
  <si>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</si>
  <si>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</si>
  <si>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</si>
  <si>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</si>
  <si>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</si>
  <si>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</si>
  <si>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</si>
  <si>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</si>
  <si>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</si>
  <si>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</si>
  <si>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</si>
  <si>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</si>
  <si>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</si>
  <si>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</si>
  <si>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</si>
  <si>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</si>
  <si>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</si>
  <si>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</si>
  <si>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</si>
  <si>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</si>
  <si>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</si>
  <si>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</si>
  <si>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</si>
  <si>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</si>
  <si>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</si>
  <si>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</si>
  <si>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</si>
  <si>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</si>
  <si>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</si>
  <si>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</si>
  <si>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</si>
  <si>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</si>
  <si>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</si>
  <si>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</si>
  <si>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</si>
  <si>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</si>
  <si>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</si>
  <si>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</si>
  <si>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</si>
  <si>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</si>
  <si>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</si>
  <si>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</si>
  <si>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</si>
  <si>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</si>
  <si>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</si>
  <si>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</si>
  <si>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</si>
  <si>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</si>
  <si>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</si>
  <si>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</si>
  <si>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</si>
  <si>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</si>
  <si>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</si>
  <si>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</si>
  <si>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</si>
  <si>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</si>
  <si>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</si>
  <si>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</si>
  <si>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</si>
  <si>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</si>
  <si>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</si>
  <si>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</si>
  <si>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</si>
  <si>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</si>
  <si>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</si>
  <si>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</si>
  <si>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</si>
  <si>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</si>
  <si>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</si>
  <si>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</si>
  <si>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</si>
  <si>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</si>
  <si>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</si>
  <si>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</si>
  <si>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</si>
  <si>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</si>
  <si>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</si>
  <si>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</si>
  <si>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</si>
  <si>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</si>
  <si>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</si>
  <si>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</si>
  <si>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</si>
  <si>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</si>
  <si>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</si>
  <si>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</si>
  <si>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</si>
  <si>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</si>
  <si>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</si>
  <si>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</si>
  <si>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</si>
  <si>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</si>
  <si>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</si>
  <si>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</si>
  <si>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</si>
  <si>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</si>
  <si>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</si>
  <si>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</si>
  <si>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</si>
  <si>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</si>
  <si>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</si>
  <si>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</si>
  <si>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</si>
  <si>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</si>
  <si>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</si>
  <si>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</si>
  <si>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</si>
  <si>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</si>
  <si>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</si>
  <si>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</si>
  <si>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</si>
  <si>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</si>
  <si>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</si>
  <si>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</si>
  <si>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</si>
  <si>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</si>
  <si>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</si>
  <si>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</si>
  <si>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</si>
  <si>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</si>
  <si>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</si>
  <si>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</si>
  <si>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</si>
  <si>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</si>
  <si>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</si>
  <si>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</si>
  <si>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</si>
  <si>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</si>
  <si>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</si>
  <si>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</si>
  <si>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</si>
  <si>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</si>
  <si>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</si>
  <si>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</si>
  <si>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</si>
  <si>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</si>
  <si>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</si>
  <si>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</si>
  <si>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</si>
  <si>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</si>
  <si>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</si>
  <si>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</si>
  <si>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</si>
  <si>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</si>
  <si>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</si>
  <si>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</si>
  <si>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</si>
  <si>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</si>
  <si>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</si>
  <si>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</si>
  <si>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</si>
  <si>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</si>
  <si>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</si>
  <si>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</si>
  <si>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</si>
  <si>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</si>
  <si>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</si>
  <si>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</si>
  <si>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</si>
  <si>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</si>
  <si>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</si>
  <si>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</si>
  <si>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</si>
  <si>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</si>
  <si>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</si>
  <si>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</si>
  <si>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</si>
  <si>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</si>
  <si>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</si>
  <si>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</si>
  <si>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</si>
  <si>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</si>
  <si>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</si>
  <si>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</si>
  <si>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</si>
  <si>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</si>
  <si>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</si>
  <si>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</si>
  <si>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</si>
  <si>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</si>
  <si>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</si>
  <si>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</si>
  <si>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</si>
  <si>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</si>
  <si>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</si>
  <si>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</si>
  <si>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</si>
  <si>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</si>
  <si>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</si>
  <si>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</si>
  <si>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</si>
  <si>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</si>
  <si>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</si>
  <si>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</si>
  <si>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</si>
  <si>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</si>
  <si>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</si>
  <si>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</si>
  <si>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</si>
  <si>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</si>
  <si>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</si>
  <si>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</si>
  <si>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</si>
  <si>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</si>
  <si>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</si>
  <si>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</si>
  <si>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</si>
  <si>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</si>
  <si>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</si>
  <si>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</si>
  <si>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</si>
  <si>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</si>
  <si>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</si>
  <si>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</si>
  <si>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</si>
  <si>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</si>
  <si>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</si>
  <si>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</si>
  <si>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</si>
  <si>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</si>
  <si>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</si>
  <si>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</si>
  <si>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</si>
  <si>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</si>
  <si>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</si>
  <si>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</si>
  <si>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</si>
  <si>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</si>
  <si>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</si>
  <si>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</si>
  <si>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</si>
  <si>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</si>
  <si>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</si>
  <si>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</si>
  <si>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</si>
  <si>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</si>
  <si>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</si>
  <si>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</si>
  <si>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</si>
  <si>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</si>
  <si>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</si>
  <si>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</si>
  <si>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</si>
  <si>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</si>
  <si>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</si>
  <si>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</si>
  <si>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</si>
  <si>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</si>
  <si>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</si>
  <si>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</si>
  <si>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</si>
  <si>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</si>
  <si>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</si>
  <si>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</si>
  <si>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</si>
  <si>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</si>
  <si>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</si>
  <si>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</si>
  <si>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</si>
  <si>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</si>
  <si>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</si>
  <si>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</si>
  <si>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</si>
  <si>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</si>
  <si>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</si>
  <si>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</si>
  <si>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</si>
  <si>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</si>
  <si>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</si>
  <si>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</si>
  <si>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</si>
  <si>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</si>
  <si>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</si>
  <si>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</si>
  <si>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</si>
  <si>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</si>
  <si>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</si>
  <si>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</si>
  <si>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</si>
  <si>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</si>
  <si>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</si>
  <si>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</si>
  <si>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</si>
  <si>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</si>
  <si>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</si>
  <si>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</si>
  <si>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</si>
  <si>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</si>
  <si>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</si>
  <si>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</si>
  <si>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</si>
  <si>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</si>
  <si>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</si>
  <si>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</si>
  <si>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</si>
  <si>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</si>
  <si>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</si>
  <si>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</si>
  <si>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</si>
  <si>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</si>
  <si>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</si>
  <si>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</si>
  <si>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</si>
  <si>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</si>
  <si>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</si>
  <si>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</si>
  <si>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</si>
  <si>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</si>
  <si>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</si>
  <si>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</si>
  <si>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</si>
  <si>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</si>
  <si>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</si>
  <si>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</si>
  <si>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</si>
  <si>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</si>
  <si>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</si>
  <si>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</si>
  <si>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</si>
  <si>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</si>
  <si>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</si>
  <si>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</si>
  <si>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</si>
  <si>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</si>
  <si>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</si>
  <si>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</si>
  <si>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</si>
  <si>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</si>
  <si>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</si>
  <si>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</si>
  <si>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</si>
  <si>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</si>
  <si>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</si>
  <si>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</si>
  <si>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</si>
  <si>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</si>
  <si>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</si>
  <si>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</si>
  <si>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</si>
  <si>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</si>
  <si>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</si>
  <si>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</si>
  <si>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</si>
  <si>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</si>
  <si>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</si>
  <si>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</si>
  <si>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</si>
  <si>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</si>
  <si>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</si>
  <si>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</si>
  <si>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</si>
  <si>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</si>
  <si>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</si>
  <si>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</si>
  <si>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</si>
  <si>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</si>
  <si>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</si>
  <si>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</si>
  <si>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</si>
  <si>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</si>
  <si>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</si>
  <si>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</si>
  <si>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</si>
  <si>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</si>
  <si>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</si>
  <si>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</si>
  <si>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</si>
  <si>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</si>
  <si>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</si>
  <si>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</si>
  <si>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</si>
  <si>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</si>
  <si>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</si>
  <si>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</si>
  <si>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</si>
  <si>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</si>
  <si>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</si>
  <si>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</si>
  <si>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</si>
  <si>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</si>
  <si>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</si>
  <si>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</si>
  <si>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</si>
  <si>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</si>
  <si>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</si>
  <si>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</si>
  <si>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</si>
  <si>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</si>
  <si>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</si>
  <si>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</si>
  <si>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</si>
  <si>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</si>
  <si>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</si>
  <si>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</si>
  <si>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</si>
  <si>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</si>
  <si>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</si>
  <si>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</si>
  <si>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</si>
  <si>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</si>
  <si>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</si>
  <si>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</si>
  <si>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</si>
  <si>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</si>
  <si>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</si>
  <si>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</si>
  <si>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</si>
  <si>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</si>
  <si>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</si>
  <si>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</si>
  <si>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</si>
  <si>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</si>
  <si>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</si>
  <si>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</si>
  <si>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</si>
  <si>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</si>
  <si>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</si>
  <si>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</si>
  <si>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</si>
  <si>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</si>
  <si>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</si>
  <si>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</si>
  <si>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</si>
  <si>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</si>
  <si>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</si>
  <si>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</si>
  <si>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</si>
  <si>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</si>
  <si>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</si>
  <si>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</si>
  <si>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</si>
  <si>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</si>
  <si>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</si>
  <si>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</si>
  <si>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</si>
  <si>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</si>
  <si>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</si>
  <si>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</si>
  <si>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</si>
  <si>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</si>
  <si>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</si>
  <si>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</si>
  <si>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</si>
  <si>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</si>
  <si>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</si>
  <si>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</si>
  <si>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</si>
  <si>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</si>
  <si>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</si>
  <si>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</si>
  <si>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</si>
  <si>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</si>
  <si>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</si>
  <si>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</si>
  <si>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</si>
  <si>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</si>
  <si>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</si>
  <si>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</si>
  <si>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</si>
  <si>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</si>
  <si>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</si>
  <si>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</si>
  <si>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</si>
  <si>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</si>
  <si>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</si>
  <si>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</si>
  <si>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</si>
  <si>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</si>
  <si>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</si>
  <si>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</si>
  <si>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</si>
  <si>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</si>
  <si>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</si>
  <si>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</si>
  <si>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</si>
  <si>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</si>
  <si>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</si>
  <si>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</si>
  <si>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</si>
  <si>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</si>
  <si>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</si>
  <si>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</si>
  <si>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</si>
  <si>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</si>
  <si>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</si>
  <si>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</si>
  <si>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</si>
  <si>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</si>
  <si>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</si>
  <si>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</si>
  <si>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</si>
  <si>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</si>
  <si>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</si>
  <si>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</si>
  <si>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</si>
  <si>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</si>
  <si>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</si>
  <si>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</si>
  <si>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</si>
  <si>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</si>
  <si>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</si>
  <si>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</si>
  <si>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</si>
  <si>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</si>
  <si>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</si>
  <si>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</si>
  <si>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</si>
  <si>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</si>
  <si>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</si>
  <si>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</si>
  <si>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</si>
  <si>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</si>
  <si>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</si>
  <si>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</si>
  <si>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</si>
  <si>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</si>
  <si>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</si>
  <si>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</si>
  <si>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</si>
  <si>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</si>
  <si>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</si>
  <si>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</si>
  <si>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</si>
  <si>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</si>
  <si>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</si>
  <si>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</si>
  <si>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</si>
  <si>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</si>
  <si>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</si>
  <si>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</si>
  <si>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</si>
  <si>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</si>
  <si>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</si>
  <si>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</si>
  <si>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</si>
  <si>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</si>
  <si>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</si>
  <si>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</si>
  <si>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</si>
  <si>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</si>
  <si>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</si>
  <si>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</si>
  <si>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</si>
  <si>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</si>
  <si>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</si>
  <si>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</si>
  <si>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</si>
  <si>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</si>
  <si>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</si>
  <si>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</si>
  <si>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</si>
  <si>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</si>
  <si>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</si>
  <si>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</si>
  <si>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</si>
  <si>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</si>
  <si>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</si>
  <si>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</si>
  <si>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</si>
  <si>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</si>
  <si>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</si>
  <si>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</si>
  <si>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</si>
  <si>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</si>
  <si>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</si>
  <si>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</si>
  <si>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</si>
  <si>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</si>
  <si>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</si>
  <si>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</si>
  <si>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</si>
  <si>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</si>
  <si>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</si>
  <si>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</si>
  <si>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</si>
  <si>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</si>
  <si>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</si>
  <si>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</si>
  <si>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</si>
  <si>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</si>
  <si>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</si>
  <si>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</si>
  <si>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</si>
  <si>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</si>
  <si>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</si>
  <si>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</si>
  <si>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</si>
  <si>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</si>
  <si>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</si>
  <si>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</si>
  <si>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</si>
  <si>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</si>
  <si>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</si>
  <si>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</si>
  <si>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</si>
  <si>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</si>
  <si>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</si>
  <si>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</si>
  <si>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</si>
  <si>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</si>
  <si>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</si>
  <si>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</si>
  <si>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</si>
  <si>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</si>
  <si>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</si>
  <si>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</si>
  <si>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</si>
  <si>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</si>
  <si>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</si>
  <si>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</si>
  <si>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</si>
  <si>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</si>
  <si>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</si>
  <si>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</si>
  <si>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</si>
  <si>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</si>
  <si>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</si>
  <si>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</si>
  <si>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</si>
  <si>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</si>
  <si>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</si>
  <si>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</si>
  <si>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</si>
  <si>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</si>
  <si>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</si>
  <si>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</si>
  <si>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</si>
  <si>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</si>
  <si>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</si>
  <si>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</si>
  <si>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</si>
  <si>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</si>
  <si>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</si>
  <si>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</si>
  <si>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</si>
  <si>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</si>
  <si>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</si>
  <si>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</si>
  <si>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</si>
  <si>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</si>
  <si>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</si>
  <si>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</si>
  <si>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</si>
  <si>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</si>
  <si>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</si>
  <si>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</si>
  <si>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</si>
  <si>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</si>
  <si>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</si>
  <si>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</si>
  <si>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</si>
  <si>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</si>
  <si>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</si>
  <si>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</si>
  <si>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</si>
  <si>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</si>
  <si>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</si>
  <si>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</si>
  <si>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</si>
  <si>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</si>
  <si>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</si>
  <si>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</si>
  <si>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</si>
  <si>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</si>
  <si>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</si>
  <si>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</si>
  <si>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</si>
  <si>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</si>
  <si>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</si>
  <si>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</si>
  <si>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</si>
  <si>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</si>
  <si>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</si>
  <si>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</si>
  <si>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</si>
  <si>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</si>
  <si>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</si>
  <si>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</si>
  <si>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</si>
  <si>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</si>
  <si>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</si>
  <si>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</si>
  <si>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</si>
  <si>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</si>
  <si>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</si>
  <si>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</si>
  <si>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</si>
  <si>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</si>
  <si>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</si>
  <si>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</si>
  <si>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</si>
  <si>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</si>
  <si>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</si>
  <si>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</si>
  <si>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</si>
  <si>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</si>
  <si>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</si>
  <si>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</si>
  <si>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</si>
  <si>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</si>
  <si>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</si>
  <si>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</si>
  <si>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</si>
  <si>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</si>
  <si>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</si>
  <si>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</si>
  <si>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</si>
  <si>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</si>
  <si>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</si>
  <si>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</si>
  <si>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</si>
  <si>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</si>
  <si>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</si>
  <si>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</si>
  <si>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</si>
  <si>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</si>
  <si>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</si>
  <si>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</si>
  <si>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</si>
  <si>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</si>
  <si>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</si>
  <si>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</si>
  <si>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</si>
  <si>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</si>
  <si>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</si>
  <si>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</si>
  <si>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</si>
  <si>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</si>
  <si>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</si>
  <si>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</si>
  <si>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</si>
  <si>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</si>
  <si>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</si>
  <si>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</si>
  <si>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</si>
  <si>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</si>
  <si>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</si>
  <si>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</si>
  <si>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</si>
  <si>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</si>
  <si>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</si>
  <si>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</si>
  <si>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</si>
  <si>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</si>
  <si>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</si>
  <si>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</si>
  <si>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</si>
  <si>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</si>
  <si>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</si>
  <si>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</si>
  <si>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</si>
  <si>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</si>
  <si>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</si>
  <si>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</si>
  <si>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</si>
  <si>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</si>
  <si>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</si>
  <si>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</si>
  <si>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</si>
  <si>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</si>
  <si>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</si>
  <si>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</si>
  <si>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</si>
  <si>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</si>
  <si>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</si>
  <si>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</si>
  <si>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</si>
  <si>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</si>
  <si>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</si>
  <si>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</si>
  <si>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</si>
  <si>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</si>
  <si>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</si>
  <si>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</si>
  <si>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</si>
  <si>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</si>
  <si>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</si>
  <si>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</si>
  <si>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</si>
  <si>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</si>
  <si>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</si>
  <si>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</si>
  <si>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</si>
  <si>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</si>
  <si>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</si>
  <si>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</si>
  <si>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</si>
  <si>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</si>
  <si>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</si>
  <si>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</si>
  <si>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</si>
  <si>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</si>
  <si>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</si>
  <si>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</si>
  <si>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</si>
  <si>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</si>
  <si>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</si>
  <si>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</si>
  <si>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</si>
  <si>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</si>
  <si>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</si>
  <si>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</si>
  <si>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</si>
  <si>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</si>
  <si>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</si>
  <si>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</si>
  <si>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</si>
  <si>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</si>
  <si>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</si>
  <si>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</si>
  <si>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</si>
  <si>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</si>
  <si>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</si>
  <si>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</si>
  <si>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</si>
  <si>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</si>
  <si>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</si>
  <si>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</si>
  <si>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</si>
  <si>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</si>
  <si>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</si>
  <si>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</si>
  <si>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</si>
  <si>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</si>
  <si>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</si>
  <si>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</si>
  <si>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</si>
  <si>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</si>
  <si>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</si>
  <si>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</si>
  <si>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</si>
  <si>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</si>
  <si>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</si>
  <si>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</si>
  <si>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</si>
  <si>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</si>
  <si>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</si>
  <si>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</si>
  <si>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</si>
  <si>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</si>
  <si>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</si>
  <si>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</si>
  <si>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</si>
  <si>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</si>
  <si>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</si>
  <si>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</si>
  <si>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</si>
  <si>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</si>
  <si>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</si>
  <si>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</si>
  <si>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</si>
  <si>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</si>
  <si>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</si>
  <si>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</si>
  <si>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</si>
  <si>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</si>
  <si>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</si>
  <si>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</si>
  <si>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</si>
  <si>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</si>
  <si>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</si>
  <si>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</si>
  <si>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</si>
  <si>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</si>
  <si>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</si>
  <si>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</si>
  <si>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</si>
  <si>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</si>
  <si>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</si>
  <si>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</si>
  <si>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</si>
  <si>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</si>
  <si>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</si>
  <si>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</si>
  <si>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</si>
  <si>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</si>
  <si>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</si>
  <si>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</si>
  <si>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</si>
  <si>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</si>
  <si>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</si>
  <si>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</si>
  <si>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</si>
  <si>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</si>
  <si>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</si>
  <si>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</si>
  <si>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</si>
  <si>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</si>
  <si>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</si>
  <si>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</si>
  <si>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</si>
  <si>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</si>
  <si>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</si>
  <si>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</si>
  <si>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</si>
  <si>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</si>
  <si>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</si>
  <si>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</si>
  <si>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</si>
  <si>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</si>
  <si>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</si>
  <si>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</si>
  <si>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</si>
  <si>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</si>
  <si>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</si>
  <si>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</si>
  <si>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</si>
  <si>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</si>
  <si>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</si>
  <si>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</si>
  <si>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</si>
  <si>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</si>
  <si>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</si>
  <si>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</si>
  <si>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</si>
  <si>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</si>
  <si>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</si>
  <si>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</si>
  <si>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</si>
  <si>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</si>
  <si>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</si>
  <si>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</si>
  <si>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</si>
  <si>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</si>
  <si>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</si>
  <si>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</si>
  <si>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</si>
  <si>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</si>
  <si>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</si>
  <si>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</si>
  <si>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</si>
  <si>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</si>
  <si>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</si>
  <si>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</si>
  <si>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</si>
  <si>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</si>
  <si>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</si>
  <si>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</si>
  <si>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</si>
  <si>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</si>
  <si>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</si>
  <si>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</si>
  <si>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</si>
  <si>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</si>
  <si>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</si>
  <si>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</si>
  <si>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</si>
  <si>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</si>
  <si>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</si>
  <si>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</si>
  <si>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</si>
  <si>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</si>
  <si>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</si>
  <si>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</si>
  <si>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</si>
  <si>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</si>
  <si>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</si>
  <si>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</si>
  <si>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</si>
  <si>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</si>
  <si>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</si>
  <si>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</si>
  <si>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</si>
  <si>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</si>
  <si>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</si>
  <si>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</si>
  <si>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</si>
  <si>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</si>
  <si>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</si>
  <si>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</si>
  <si>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</si>
  <si>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</si>
  <si>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</si>
  <si>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</si>
  <si>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</si>
  <si>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</si>
  <si>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</si>
  <si>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</si>
  <si>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</si>
  <si>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</si>
  <si>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</si>
  <si>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</si>
  <si>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</si>
  <si>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</si>
  <si>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</si>
  <si>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</si>
  <si>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</si>
  <si>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</si>
  <si>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</si>
  <si>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</si>
  <si>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</si>
  <si>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</si>
  <si>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</si>
  <si>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</si>
  <si>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</si>
  <si>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</si>
  <si>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</si>
  <si>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</si>
  <si>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</si>
  <si>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</si>
  <si>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</si>
  <si>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</si>
  <si>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</si>
  <si>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</si>
  <si>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</si>
  <si>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</si>
  <si>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</si>
  <si>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</si>
  <si>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</si>
  <si>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</si>
  <si>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</si>
  <si>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</si>
  <si>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</si>
  <si>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</si>
  <si>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</si>
  <si>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</si>
  <si>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</si>
  <si>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</si>
  <si>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</si>
  <si>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</si>
  <si>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</si>
  <si>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</si>
  <si>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</si>
  <si>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</si>
  <si>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</si>
  <si>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</si>
  <si>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</si>
  <si>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</si>
  <si>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</si>
  <si>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</si>
  <si>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</si>
  <si>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</si>
  <si>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</si>
  <si>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</si>
  <si>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</si>
  <si>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</si>
  <si>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</si>
  <si>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</si>
  <si>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</si>
  <si>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</si>
  <si>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</si>
  <si>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</si>
  <si>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</si>
  <si>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</si>
  <si>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</si>
  <si>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</si>
  <si>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</si>
  <si>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</si>
  <si>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</si>
  <si>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</si>
  <si>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</si>
  <si>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</si>
  <si>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</si>
  <si>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</si>
  <si>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</si>
  <si>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</si>
  <si>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</si>
  <si>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</si>
  <si>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</si>
  <si>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</si>
  <si>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</si>
  <si>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</si>
  <si>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</si>
  <si>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</si>
  <si>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</si>
  <si>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</si>
  <si>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</si>
  <si>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</si>
  <si>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</si>
  <si>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</si>
  <si>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</si>
  <si>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</si>
  <si>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</si>
  <si>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</si>
  <si>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</si>
  <si>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</si>
  <si>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</si>
  <si>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</si>
  <si>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</si>
  <si>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</si>
  <si>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</si>
  <si>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</si>
  <si>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</si>
  <si>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</si>
  <si>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</si>
  <si>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</si>
  <si>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</si>
  <si>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</si>
  <si>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</si>
  <si>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</si>
  <si>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</si>
  <si>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</si>
  <si>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</si>
  <si>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</si>
  <si>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</si>
  <si>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</si>
  <si>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</si>
  <si>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</si>
  <si>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</si>
  <si>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</si>
  <si>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</si>
  <si>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</si>
  <si>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</si>
  <si>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</si>
  <si>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</si>
  <si>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</si>
  <si>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</si>
  <si>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</si>
  <si>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</si>
  <si>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</si>
  <si>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</si>
  <si>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</si>
  <si>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</si>
  <si>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</si>
  <si>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</si>
  <si>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</si>
  <si>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</si>
  <si>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</si>
  <si>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</si>
  <si>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</si>
  <si>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</si>
  <si>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</si>
  <si>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</si>
  <si>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</si>
  <si>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</si>
  <si>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</si>
  <si>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</si>
  <si>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</si>
  <si>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</si>
  <si>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</si>
  <si>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</si>
  <si>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</si>
  <si>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</si>
  <si>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</si>
  <si>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</si>
  <si>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</si>
  <si>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</si>
  <si>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</si>
  <si>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</si>
  <si>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</si>
  <si>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</si>
  <si>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</si>
  <si>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</si>
  <si>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</si>
  <si>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</si>
  <si>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</si>
  <si>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</si>
  <si>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</si>
  <si>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</si>
  <si>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</si>
  <si>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</si>
  <si>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</si>
  <si>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</si>
  <si>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</si>
  <si>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</si>
  <si>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</si>
  <si>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</si>
  <si>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</si>
  <si>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</si>
  <si>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</si>
  <si>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</si>
  <si>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</si>
  <si>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</si>
  <si>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</si>
  <si>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</si>
  <si>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</si>
  <si>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</si>
  <si>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</si>
  <si>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</si>
  <si>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</si>
  <si>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</si>
  <si>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</si>
  <si>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</si>
  <si>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</si>
  <si>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</si>
  <si>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</si>
  <si>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</si>
  <si>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</si>
  <si>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</si>
  <si>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</si>
  <si>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</si>
  <si>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</si>
  <si>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</si>
  <si>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</si>
  <si>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</si>
  <si>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</si>
  <si>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</si>
  <si>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</si>
  <si>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</si>
  <si>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</si>
  <si>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</si>
  <si>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</si>
  <si>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</si>
  <si>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</si>
  <si>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</si>
  <si>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</si>
  <si>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</si>
  <si>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</si>
  <si>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</si>
  <si>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</si>
  <si>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</si>
  <si>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</si>
  <si>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</si>
  <si>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</si>
  <si>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</si>
  <si>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</si>
  <si>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</si>
  <si>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</si>
  <si>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</si>
  <si>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</si>
  <si>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</si>
  <si>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</si>
  <si>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</si>
  <si>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</si>
  <si>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</si>
  <si>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</si>
  <si>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</si>
  <si>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</si>
  <si>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</si>
  <si>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</si>
  <si>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</si>
  <si>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</si>
  <si>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</si>
  <si>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</si>
  <si>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</si>
  <si>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</si>
  <si>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</si>
  <si>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</si>
  <si>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</si>
  <si>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</si>
  <si>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</si>
  <si>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</si>
  <si>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</si>
  <si>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</si>
  <si>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</si>
  <si>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</si>
  <si>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</si>
  <si>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</si>
  <si>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</si>
  <si>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</si>
  <si>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</si>
  <si>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</si>
  <si>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</si>
  <si>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</si>
  <si>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</si>
  <si>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</si>
  <si>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</si>
  <si>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</si>
  <si>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</si>
  <si>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</si>
  <si>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</si>
  <si>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</si>
  <si>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</si>
  <si>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</si>
  <si>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</si>
  <si>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</si>
  <si>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</si>
  <si>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</si>
  <si>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</si>
  <si>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</si>
  <si>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</si>
  <si>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</si>
  <si>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</si>
  <si>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</si>
  <si>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</si>
  <si>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</si>
  <si>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</si>
  <si>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</si>
  <si>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</si>
  <si>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</si>
  <si>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</si>
  <si>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</si>
  <si>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</si>
  <si>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</si>
  <si>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</si>
  <si>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</si>
  <si>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</si>
  <si>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</si>
  <si>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</si>
  <si>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</si>
  <si>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</si>
  <si>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</si>
  <si>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</si>
  <si>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</si>
  <si>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</si>
  <si>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</si>
  <si>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</si>
  <si>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</si>
  <si>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</si>
  <si>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</si>
  <si>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</si>
  <si>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</si>
  <si>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</si>
  <si>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</si>
  <si>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</si>
  <si>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</si>
  <si>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</si>
  <si>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</si>
  <si>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</si>
  <si>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</si>
  <si>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</si>
  <si>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</si>
  <si>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</si>
  <si>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</si>
  <si>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</si>
  <si>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</si>
  <si>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</si>
  <si>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</si>
  <si>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</si>
  <si>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</si>
  <si>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</si>
  <si>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</si>
  <si>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</si>
  <si>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</si>
  <si>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</si>
  <si>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</si>
  <si>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</si>
  <si>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</si>
  <si>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</si>
  <si>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</si>
  <si>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</si>
  <si>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</si>
  <si>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</si>
  <si>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</si>
  <si>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</si>
  <si>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</si>
  <si>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</si>
  <si>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</si>
  <si>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</si>
  <si>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</si>
  <si>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</si>
  <si>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</si>
  <si>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</si>
  <si>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</si>
  <si>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</si>
  <si>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</si>
  <si>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</si>
  <si>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</si>
  <si>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</si>
  <si>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</si>
  <si>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</si>
  <si>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</si>
  <si>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</si>
  <si>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</si>
  <si>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</si>
  <si>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</si>
  <si>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</si>
  <si>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</si>
  <si>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</si>
  <si>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</si>
  <si>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</si>
  <si>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</si>
  <si>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</si>
  <si>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</si>
  <si>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</si>
  <si>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</si>
  <si>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</si>
  <si>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</si>
  <si>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</si>
  <si>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</si>
  <si>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</si>
  <si>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</si>
  <si>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</si>
  <si>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</si>
  <si>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</si>
  <si>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</si>
  <si>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</si>
  <si>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</si>
  <si>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</si>
  <si>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</si>
  <si>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</si>
  <si>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</si>
  <si>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</si>
  <si>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</si>
  <si>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</si>
  <si>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</si>
  <si>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</si>
  <si>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</si>
  <si>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</si>
  <si>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</si>
  <si>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</si>
  <si>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</si>
  <si>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</si>
  <si>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</si>
  <si>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</si>
  <si>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</si>
  <si>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</si>
  <si>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</si>
  <si>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</si>
  <si>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</si>
  <si>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</si>
  <si>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</si>
  <si>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</si>
  <si>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</si>
  <si>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</si>
  <si>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</si>
  <si>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</si>
  <si>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</si>
  <si>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</si>
  <si>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</si>
  <si>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</si>
  <si>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</si>
  <si>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</si>
  <si>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</si>
  <si>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</si>
  <si>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</si>
  <si>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</si>
  <si>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</si>
  <si>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</si>
  <si>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</si>
  <si>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</si>
  <si>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</si>
  <si>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</si>
  <si>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</si>
  <si>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</si>
  <si>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</si>
  <si>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</si>
  <si>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</si>
  <si>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</si>
  <si>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</si>
  <si>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</si>
  <si>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</si>
  <si>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</si>
  <si>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</si>
  <si>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</si>
  <si>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</si>
  <si>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</si>
  <si>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</si>
  <si>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</si>
  <si>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</si>
  <si>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</si>
  <si>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</si>
  <si>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</si>
  <si>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</si>
  <si>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</si>
  <si>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</si>
  <si>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</si>
  <si>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</si>
  <si>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</si>
  <si>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</si>
  <si>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</si>
  <si>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</si>
  <si>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</si>
  <si>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</si>
  <si>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</si>
  <si>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</si>
  <si>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</si>
  <si>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</si>
  <si>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</si>
  <si>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</si>
  <si>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</si>
  <si>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</si>
  <si>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</si>
  <si>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</si>
  <si>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</si>
  <si>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</si>
  <si>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</si>
  <si>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</si>
  <si>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</si>
  <si>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</si>
  <si>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</si>
  <si>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</si>
  <si>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</si>
  <si>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</si>
  <si>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</si>
  <si>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</si>
  <si>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</si>
  <si>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</si>
  <si>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</si>
  <si>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</si>
  <si>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</si>
  <si>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</si>
  <si>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</si>
  <si>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</si>
  <si>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</si>
  <si>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</si>
  <si>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</si>
  <si>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</si>
  <si>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</si>
  <si>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</si>
  <si>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</si>
  <si>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</si>
  <si>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</si>
  <si>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</si>
  <si>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</si>
  <si>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</si>
  <si>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</si>
  <si>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</si>
  <si>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</si>
  <si>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</si>
  <si>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</si>
  <si>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</si>
  <si>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</si>
  <si>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</si>
  <si>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</si>
  <si>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</si>
  <si>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</si>
  <si>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</si>
  <si>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</si>
  <si>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</si>
  <si>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</si>
  <si>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</si>
  <si>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</si>
  <si>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</si>
  <si>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</si>
  <si>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</si>
  <si>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</si>
  <si>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</si>
  <si>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</si>
  <si>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</si>
  <si>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</si>
  <si>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</si>
  <si>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</si>
  <si>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</si>
  <si>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</si>
  <si>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</si>
  <si>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</si>
  <si>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</si>
  <si>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</si>
  <si>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</si>
  <si>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</si>
  <si>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</si>
  <si>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</si>
  <si>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</si>
  <si>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</si>
  <si>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</si>
  <si>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</si>
  <si>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</si>
  <si>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</si>
  <si>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</si>
  <si>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</si>
  <si>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</si>
  <si>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</si>
  <si>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</si>
  <si>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</si>
  <si>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</si>
  <si>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</si>
  <si>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</si>
  <si>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</si>
  <si>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</si>
  <si>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</si>
  <si>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</si>
  <si>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</si>
  <si>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</si>
  <si>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</si>
  <si>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</si>
  <si>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</si>
  <si>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</si>
  <si>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</si>
  <si>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</si>
  <si>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</si>
  <si>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</si>
  <si>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</si>
  <si>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</si>
  <si>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</si>
  <si>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</si>
  <si>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</si>
  <si>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</si>
  <si>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</si>
  <si>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</si>
  <si>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</si>
  <si>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</si>
  <si>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</si>
  <si>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</si>
  <si>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</si>
  <si>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</si>
  <si>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</si>
  <si>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</si>
  <si>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</si>
  <si>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</si>
  <si>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</si>
  <si>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</si>
  <si>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</si>
  <si>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</si>
  <si>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</si>
  <si>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</si>
  <si>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</si>
  <si>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</si>
  <si>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</si>
  <si>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</si>
  <si>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</si>
  <si>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</si>
  <si>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</si>
  <si>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</si>
  <si>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</si>
  <si>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</si>
  <si>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</si>
  <si>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</si>
  <si>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</si>
  <si>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</si>
  <si>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</si>
  <si>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</si>
  <si>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</si>
  <si>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</si>
  <si>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</si>
  <si>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</si>
  <si>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</si>
  <si>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</si>
  <si>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</si>
  <si>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</si>
  <si>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</si>
  <si>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</si>
  <si>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</si>
  <si>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</si>
  <si>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</si>
  <si>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</si>
  <si>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</si>
  <si>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</si>
  <si>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</si>
  <si>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</si>
  <si>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</si>
  <si>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</si>
  <si>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</si>
  <si>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</si>
  <si>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</si>
  <si>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</si>
  <si>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</si>
  <si>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</si>
  <si>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</si>
  <si>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</si>
  <si>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</si>
  <si>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</si>
  <si>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</si>
  <si>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</si>
  <si>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</si>
  <si>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</si>
  <si>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</si>
  <si>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</si>
  <si>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</si>
  <si>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</si>
  <si>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</si>
  <si>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</si>
  <si>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</si>
  <si>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</si>
  <si>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</si>
  <si>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</si>
  <si>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</si>
  <si>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</si>
  <si>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</si>
  <si>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</si>
  <si>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</si>
  <si>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</si>
  <si>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</si>
  <si>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</si>
  <si>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</si>
  <si>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</si>
  <si>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</si>
  <si>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</si>
  <si>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</si>
  <si>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</si>
  <si>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</si>
  <si>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</si>
  <si>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</si>
  <si>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</si>
  <si>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</si>
  <si>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</si>
  <si>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</si>
  <si>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</si>
  <si>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</si>
  <si>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</si>
  <si>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</si>
  <si>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</si>
  <si>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</si>
  <si>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</si>
  <si>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</si>
  <si>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</si>
  <si>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</si>
  <si>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</si>
  <si>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</si>
  <si>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</si>
  <si>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</si>
  <si>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</si>
  <si>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</si>
  <si>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</si>
  <si>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</si>
  <si>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</si>
  <si>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</si>
  <si>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</si>
  <si>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</si>
  <si>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</si>
  <si>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</si>
  <si>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</si>
  <si>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</si>
  <si>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</si>
  <si>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</si>
  <si>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</si>
  <si>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</si>
  <si>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</si>
  <si>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</si>
  <si>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</si>
  <si>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</si>
  <si>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</si>
  <si>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</si>
  <si>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</si>
  <si>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</si>
  <si>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</si>
  <si>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</si>
  <si>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</si>
  <si>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</si>
  <si>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</si>
  <si>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</si>
  <si>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</si>
  <si>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</si>
  <si>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</si>
  <si>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</si>
  <si>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</si>
  <si>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</si>
  <si>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</si>
  <si>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</si>
  <si>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</si>
  <si>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</si>
  <si>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</si>
  <si>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</si>
  <si>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</si>
  <si>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</si>
  <si>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</si>
  <si>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</si>
  <si>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</si>
  <si>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</si>
  <si>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</si>
  <si>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</si>
  <si>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</si>
  <si>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</si>
  <si>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</si>
  <si>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</si>
  <si>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</si>
  <si>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</si>
  <si>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</si>
  <si>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</si>
  <si>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</si>
  <si>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</si>
  <si>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</si>
  <si>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</si>
  <si>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</si>
  <si>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</si>
  <si>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</si>
  <si>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</si>
  <si>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</si>
  <si>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</si>
  <si>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</si>
  <si>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</si>
  <si>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</si>
  <si>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</si>
  <si>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</si>
  <si>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</si>
  <si>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</si>
  <si>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</si>
  <si>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</si>
  <si>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</si>
  <si>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</si>
  <si>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</si>
  <si>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</si>
  <si>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</si>
  <si>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</si>
  <si>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</si>
  <si>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</si>
  <si>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</si>
  <si>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</si>
  <si>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</si>
  <si>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</si>
  <si>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</si>
  <si>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</si>
  <si>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</si>
  <si>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</si>
  <si>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</si>
  <si>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</si>
  <si>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</si>
  <si>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</si>
  <si>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</si>
  <si>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</si>
  <si>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</si>
  <si>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</si>
  <si>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</si>
  <si>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</si>
  <si>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</si>
  <si>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</si>
  <si>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</si>
  <si>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</si>
  <si>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</si>
  <si>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</si>
  <si>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</si>
  <si>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</si>
  <si>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</si>
  <si>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</si>
  <si>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</si>
  <si>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</si>
  <si>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</si>
  <si>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</si>
  <si>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</si>
  <si>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</si>
  <si>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</si>
  <si>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</si>
  <si>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</si>
  <si>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</si>
  <si>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</si>
  <si>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</si>
  <si>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</si>
  <si>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</si>
  <si>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</si>
  <si>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</si>
  <si>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</si>
  <si>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</si>
  <si>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</si>
  <si>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</si>
  <si>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</si>
  <si>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</si>
  <si>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</si>
  <si>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</si>
  <si>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</si>
  <si>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</si>
  <si>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</si>
  <si>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</si>
  <si>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</si>
  <si>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</si>
  <si>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</si>
  <si>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</si>
  <si>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</si>
  <si>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</si>
  <si>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</si>
  <si>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</si>
  <si>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</si>
  <si>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</si>
  <si>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</si>
  <si>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</si>
  <si>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</si>
  <si>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</si>
  <si>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</si>
  <si>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</si>
  <si>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</si>
  <si>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</si>
  <si>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</si>
  <si>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</si>
  <si>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</si>
  <si>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</si>
  <si>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</si>
  <si>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</si>
  <si>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</si>
  <si>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</si>
  <si>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</si>
  <si>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</si>
  <si>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</si>
  <si>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</si>
  <si>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</si>
  <si>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</si>
  <si>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</si>
  <si>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</si>
  <si>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</si>
  <si>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</si>
  <si>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</si>
  <si>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</si>
  <si>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</si>
  <si>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</si>
  <si>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</si>
  <si>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</si>
  <si>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</si>
  <si>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</si>
  <si>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</si>
  <si>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</si>
  <si>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</si>
  <si>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</si>
  <si>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</si>
  <si>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</si>
  <si>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</si>
  <si>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</si>
  <si>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</si>
  <si>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</si>
  <si>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</si>
  <si>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</si>
  <si>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</si>
  <si>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</si>
  <si>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</si>
  <si>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</si>
  <si>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</si>
  <si>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</si>
  <si>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</si>
  <si>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</si>
  <si>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</si>
  <si>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</si>
  <si>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</si>
  <si>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</si>
  <si>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</si>
  <si>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</si>
  <si>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</si>
  <si>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</si>
  <si>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</si>
  <si>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</si>
  <si>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</si>
  <si>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</si>
  <si>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</si>
  <si>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</si>
  <si>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</si>
  <si>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</si>
  <si>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</si>
  <si>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</si>
  <si>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</si>
  <si>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</si>
  <si>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</si>
  <si>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</si>
  <si>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</si>
  <si>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</si>
  <si>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</si>
  <si>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</si>
  <si>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</si>
  <si>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</si>
  <si>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</si>
  <si>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</si>
  <si>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</si>
  <si>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</si>
  <si>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</si>
  <si>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</si>
  <si>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</si>
  <si>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</si>
  <si>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</si>
  <si>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</si>
  <si>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</si>
  <si>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</si>
  <si>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</si>
  <si>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</si>
  <si>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</si>
  <si>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</si>
  <si>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</si>
  <si>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</si>
  <si>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</si>
  <si>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</si>
  <si>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</si>
  <si>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</si>
  <si>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</si>
  <si>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</si>
  <si>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</si>
  <si>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</si>
  <si>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</si>
  <si>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</si>
  <si>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</si>
  <si>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</si>
  <si>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</si>
  <si>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</si>
  <si>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</si>
  <si>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</si>
  <si>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</si>
  <si>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</si>
  <si>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</si>
  <si>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</si>
  <si>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</si>
  <si>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</si>
  <si>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</si>
  <si>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</si>
  <si>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</si>
  <si>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</si>
  <si>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</si>
  <si>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</si>
  <si>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</si>
  <si>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</si>
  <si>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</si>
  <si>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</si>
  <si>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</si>
  <si>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</si>
  <si>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</si>
  <si>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</si>
  <si>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</si>
  <si>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</si>
  <si>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</si>
  <si>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</si>
  <si>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</si>
  <si>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</si>
  <si>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</si>
  <si>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</si>
  <si>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</si>
  <si>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</si>
  <si>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</si>
  <si>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</si>
  <si>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</si>
  <si>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</si>
  <si>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</si>
  <si>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</si>
  <si>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</si>
  <si>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</si>
  <si>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</si>
  <si>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</si>
  <si>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</si>
  <si>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</si>
  <si>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</si>
  <si>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</si>
  <si>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</si>
  <si>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</si>
  <si>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</si>
  <si>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</si>
  <si>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</si>
  <si>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</si>
  <si>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</si>
  <si>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</si>
  <si>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</si>
  <si>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</si>
  <si>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</si>
  <si>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</si>
  <si>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</si>
  <si>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</si>
  <si>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</si>
  <si>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</si>
  <si>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</si>
  <si>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</si>
  <si>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</si>
  <si>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</si>
  <si>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</si>
  <si>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</si>
  <si>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</si>
  <si>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</si>
  <si>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</si>
  <si>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</si>
  <si>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</si>
  <si>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</si>
  <si>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</si>
  <si>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</si>
  <si>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</si>
  <si>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</si>
  <si>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</si>
  <si>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</si>
  <si>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</si>
  <si>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</si>
  <si>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</si>
  <si>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</si>
  <si>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</si>
  <si>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</si>
  <si>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</si>
  <si>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</si>
  <si>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</si>
  <si>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</si>
  <si>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</si>
  <si>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</si>
  <si>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</si>
  <si>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</si>
  <si>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</si>
  <si>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</si>
  <si>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</si>
  <si>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</si>
  <si>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</si>
  <si>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</si>
  <si>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</si>
  <si>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</si>
  <si>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</si>
  <si>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</si>
  <si>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</si>
  <si>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</si>
  <si>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</si>
  <si>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</si>
  <si>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</si>
  <si>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</si>
  <si>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</si>
  <si>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</si>
  <si>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</si>
  <si>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</si>
  <si>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</si>
  <si>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</si>
  <si>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</si>
  <si>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</si>
  <si>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</si>
  <si>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</si>
  <si>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</si>
  <si>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</si>
  <si>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</si>
  <si>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</si>
  <si>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</si>
  <si>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</si>
  <si>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</si>
  <si>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</si>
  <si>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</si>
  <si>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</si>
  <si>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</si>
  <si>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</si>
  <si>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</si>
  <si>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</si>
  <si>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</si>
  <si>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</si>
  <si>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</si>
  <si>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</si>
  <si>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</si>
  <si>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</si>
  <si>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</si>
  <si>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</si>
  <si>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</si>
  <si>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</si>
  <si>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</si>
  <si>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</si>
  <si>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</si>
  <si>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</si>
  <si>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</si>
  <si>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</si>
  <si>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</si>
  <si>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</si>
  <si>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</si>
  <si>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</si>
  <si>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</si>
  <si>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</si>
  <si>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</si>
  <si>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</si>
  <si>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</si>
  <si>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</si>
  <si>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</si>
  <si>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</si>
  <si>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</si>
  <si>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</si>
  <si>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</si>
  <si>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</si>
  <si>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</si>
  <si>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</si>
  <si>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</si>
  <si>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</si>
  <si>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</si>
  <si>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</si>
  <si>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</si>
  <si>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</si>
  <si>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</si>
  <si>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</si>
  <si>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</si>
  <si>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</si>
  <si>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</si>
  <si>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</si>
  <si>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</si>
  <si>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</si>
  <si>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</si>
  <si>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</si>
  <si>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</si>
  <si>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</si>
  <si>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</si>
  <si>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</si>
  <si>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</si>
  <si>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</si>
  <si>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</si>
  <si>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</si>
  <si>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</si>
  <si>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</si>
  <si>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</si>
  <si>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</si>
  <si>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</si>
  <si>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</si>
  <si>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</si>
  <si>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</si>
  <si>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</si>
  <si>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</si>
  <si>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</si>
  <si>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</si>
  <si>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</si>
  <si>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</si>
  <si>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</si>
  <si>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</si>
  <si>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</si>
  <si>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</si>
  <si>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</si>
  <si>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</si>
  <si>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</si>
  <si>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</si>
  <si>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</si>
  <si>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</si>
  <si>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</si>
  <si>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</si>
  <si>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</si>
  <si>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</si>
  <si>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</si>
  <si>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</si>
  <si>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</si>
  <si>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</si>
  <si>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</si>
  <si>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</si>
  <si>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</si>
  <si>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</si>
  <si>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</si>
  <si>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</si>
  <si>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</si>
  <si>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</si>
  <si>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</si>
  <si>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</si>
  <si>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</si>
  <si>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</si>
  <si>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</si>
  <si>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</si>
  <si>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</si>
  <si>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</si>
  <si>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</si>
  <si>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</si>
  <si>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</si>
  <si>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</si>
  <si>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</si>
  <si>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</si>
  <si>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</si>
  <si>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</si>
  <si>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</si>
  <si>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</si>
  <si>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</si>
  <si>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</si>
  <si>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</si>
  <si>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</si>
  <si>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</si>
  <si>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</si>
  <si>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</si>
  <si>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</si>
  <si>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</si>
  <si>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</si>
  <si>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</si>
  <si>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</si>
  <si>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</si>
  <si>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</si>
  <si>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</si>
  <si>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</si>
  <si>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</si>
  <si>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</si>
  <si>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</si>
  <si>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</si>
  <si>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</si>
  <si>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</si>
  <si>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</si>
  <si>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</si>
  <si>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</si>
  <si>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</si>
  <si>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</si>
  <si>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</si>
  <si>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</si>
  <si>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</si>
  <si>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</si>
  <si>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</si>
  <si>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</si>
  <si>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</si>
  <si>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</si>
  <si>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</si>
  <si>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</si>
  <si>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</si>
  <si>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</si>
  <si>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</si>
  <si>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</si>
  <si>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</si>
  <si>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</si>
  <si>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</si>
  <si>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</si>
  <si>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</si>
  <si>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</si>
  <si>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</si>
  <si>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</si>
  <si>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</si>
  <si>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</si>
  <si>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</si>
  <si>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</si>
  <si>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</si>
  <si>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</si>
  <si>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</si>
  <si>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</si>
  <si>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</si>
  <si>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</si>
  <si>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</si>
  <si>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</si>
  <si>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</si>
  <si>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</si>
  <si>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</si>
  <si>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</si>
  <si>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</si>
  <si>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</si>
  <si>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</si>
  <si>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</si>
  <si>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</si>
  <si>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</si>
  <si>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</si>
  <si>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</si>
  <si>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</si>
  <si>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</si>
  <si>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</si>
  <si>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</si>
  <si>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</si>
  <si>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</si>
  <si>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</si>
  <si>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</si>
  <si>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</si>
  <si>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</si>
  <si>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</si>
  <si>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</si>
  <si>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</si>
  <si>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</si>
  <si>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</si>
  <si>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</si>
  <si>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</si>
  <si>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</si>
  <si>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</si>
  <si>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</si>
  <si>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</si>
  <si>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</si>
  <si>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</si>
  <si>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</si>
  <si>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</si>
  <si>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</si>
  <si>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</si>
  <si>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</si>
  <si>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</si>
  <si>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</si>
  <si>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</si>
  <si>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</si>
  <si>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</si>
  <si>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</si>
  <si>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</si>
  <si>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</si>
  <si>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</si>
  <si>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</si>
  <si>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</si>
  <si>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</si>
  <si>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</si>
  <si>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</si>
  <si>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</si>
  <si>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</si>
  <si>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</si>
  <si>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</si>
  <si>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</si>
  <si>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</si>
  <si>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</si>
  <si>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</si>
  <si>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</si>
  <si>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</si>
  <si>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</si>
  <si>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</si>
  <si>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</si>
  <si>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</si>
  <si>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</si>
  <si>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</si>
  <si>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</si>
  <si>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</si>
  <si>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</si>
  <si>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</si>
  <si>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</si>
  <si>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</si>
  <si>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</si>
  <si>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</si>
  <si>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</si>
  <si>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</si>
  <si>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</si>
  <si>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</si>
  <si>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</si>
  <si>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</si>
  <si>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</si>
  <si>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</si>
  <si>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</si>
  <si>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</si>
  <si>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</si>
  <si>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</si>
  <si>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</si>
  <si>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</si>
  <si>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</si>
  <si>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</si>
  <si>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</si>
  <si>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</si>
  <si>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</si>
  <si>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</si>
  <si>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</si>
  <si>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</si>
  <si>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</si>
  <si>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</si>
  <si>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</si>
  <si>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</si>
  <si>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</si>
  <si>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</si>
  <si>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</si>
  <si>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</si>
  <si>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</si>
  <si>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</si>
  <si>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</si>
  <si>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</si>
  <si>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</si>
  <si>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</si>
  <si>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</si>
  <si>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</si>
  <si>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</si>
  <si>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</si>
  <si>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</si>
  <si>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</si>
  <si>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</si>
  <si>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</si>
  <si>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</si>
  <si>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</si>
  <si>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</si>
  <si>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</si>
  <si>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</si>
  <si>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</si>
  <si>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</si>
  <si>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</si>
  <si>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</si>
  <si>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</si>
  <si>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</si>
  <si>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</si>
  <si>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</si>
  <si>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</si>
  <si>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</si>
  <si>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</si>
  <si>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</si>
  <si>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</si>
  <si>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</si>
  <si>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</si>
  <si>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</si>
  <si>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</si>
  <si>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</si>
  <si>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</si>
  <si>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</si>
  <si>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</si>
  <si>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</si>
  <si>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</si>
  <si>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</si>
  <si>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</si>
  <si>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</si>
  <si>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</si>
  <si>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</si>
  <si>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</si>
  <si>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</si>
  <si>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</si>
  <si>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</si>
  <si>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</si>
  <si>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</si>
  <si>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</si>
  <si>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</si>
  <si>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</si>
  <si>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</si>
  <si>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</si>
  <si>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</si>
  <si>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</si>
  <si>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</si>
  <si>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</si>
  <si>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</si>
  <si>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</si>
  <si>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</si>
  <si>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</si>
  <si>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</si>
  <si>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</si>
  <si>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</si>
  <si>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</si>
  <si>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</si>
  <si>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</si>
  <si>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</si>
  <si>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</si>
  <si>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</si>
  <si>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</si>
  <si>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</si>
  <si>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</si>
  <si>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</si>
  <si>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</si>
  <si>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</si>
  <si>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</si>
  <si>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</si>
  <si>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</si>
  <si>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</si>
  <si>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</si>
  <si>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</si>
  <si>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</si>
  <si>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</si>
  <si>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</si>
  <si>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</si>
  <si>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</si>
  <si>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</si>
  <si>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</si>
  <si>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</si>
  <si>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</si>
  <si>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</si>
  <si>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</si>
  <si>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</si>
  <si>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</si>
  <si>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</si>
  <si>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</si>
  <si>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</si>
  <si>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</si>
  <si>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</si>
  <si>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</si>
  <si>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</si>
  <si>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</si>
  <si>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</si>
  <si>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</si>
  <si>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</si>
  <si>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</si>
  <si>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</si>
  <si>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</si>
  <si>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</si>
  <si>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</si>
  <si>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</si>
  <si>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</si>
  <si>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</si>
  <si>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</si>
  <si>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</si>
  <si>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</si>
  <si>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</si>
  <si>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</si>
  <si>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</si>
  <si>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</si>
  <si>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</si>
  <si>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</si>
  <si>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</si>
  <si>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</si>
  <si>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</si>
  <si>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</si>
  <si>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</si>
  <si>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</si>
  <si>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</si>
  <si>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</si>
  <si>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</si>
  <si>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</si>
  <si>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</si>
  <si>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</si>
  <si>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</si>
  <si>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</si>
  <si>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</si>
  <si>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</si>
  <si>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</si>
  <si>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</si>
  <si>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</si>
  <si>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</si>
  <si>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</si>
  <si>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</si>
  <si>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</si>
  <si>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</si>
  <si>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</si>
  <si>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</si>
  <si>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</si>
  <si>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</si>
  <si>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</si>
  <si>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</si>
  <si>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</si>
  <si>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</si>
  <si>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</si>
  <si>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</si>
  <si>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</si>
  <si>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</si>
  <si>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</si>
  <si>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</si>
  <si>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</si>
  <si>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</si>
  <si>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</si>
  <si>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</si>
  <si>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</si>
  <si>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</si>
  <si>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</si>
  <si>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</si>
  <si>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</si>
  <si>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</si>
  <si>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</si>
  <si>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</si>
  <si>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</si>
  <si>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</si>
  <si>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</si>
  <si>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</si>
  <si>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</si>
  <si>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</si>
  <si>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</si>
  <si>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</si>
  <si>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</si>
  <si>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</si>
  <si>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</si>
  <si>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</si>
  <si>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</si>
  <si>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</si>
  <si>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</si>
  <si>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</si>
  <si>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</si>
  <si>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</si>
  <si>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</si>
  <si>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</si>
  <si>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</si>
  <si>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</si>
  <si>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</si>
  <si>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</si>
  <si>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</si>
  <si>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</si>
  <si>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</si>
  <si>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</si>
  <si>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</si>
  <si>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</si>
  <si>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</si>
  <si>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</si>
  <si>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</si>
  <si>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</si>
  <si>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</si>
  <si>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</si>
  <si>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</si>
  <si>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</si>
  <si>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</si>
  <si>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</si>
  <si>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</si>
  <si>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</si>
  <si>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</si>
  <si>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</si>
  <si>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</si>
  <si>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</si>
  <si>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</si>
  <si>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</si>
  <si>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</si>
  <si>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</si>
  <si>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</si>
  <si>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</si>
  <si>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</si>
  <si>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</si>
  <si>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</si>
  <si>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</si>
  <si>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</si>
  <si>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</si>
  <si>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</si>
  <si>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</si>
  <si>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</si>
  <si>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</si>
  <si>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</si>
  <si>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</si>
  <si>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</si>
  <si>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</si>
  <si>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</si>
  <si>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</si>
  <si>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</si>
  <si>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</si>
  <si>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</si>
  <si>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</si>
  <si>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</si>
  <si>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</si>
  <si>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</si>
  <si>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</si>
  <si>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</si>
  <si>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</si>
  <si>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</si>
  <si>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</si>
  <si>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</si>
  <si>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</si>
  <si>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</si>
  <si>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</si>
  <si>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</si>
  <si>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</si>
  <si>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</si>
  <si>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</si>
  <si>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</si>
  <si>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</si>
  <si>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</si>
  <si>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</si>
  <si>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</si>
  <si>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</si>
  <si>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</si>
  <si>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</si>
  <si>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</si>
  <si>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</si>
  <si>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</si>
  <si>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</si>
  <si>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</si>
  <si>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</si>
  <si>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</si>
  <si>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</si>
  <si>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</si>
  <si>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</si>
  <si>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</si>
  <si>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</si>
  <si>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</si>
  <si>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</si>
  <si>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</si>
  <si>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</si>
  <si>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</si>
  <si>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</si>
  <si>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</si>
  <si>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</si>
  <si>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</si>
  <si>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</si>
  <si>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</si>
  <si>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</si>
  <si>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</si>
  <si>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</si>
  <si>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</si>
  <si>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</si>
  <si>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</si>
  <si>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</si>
  <si>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</si>
  <si>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</si>
  <si>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</si>
  <si>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</si>
  <si>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</si>
  <si>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</si>
  <si>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</si>
  <si>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</si>
  <si>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</si>
  <si>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</si>
  <si>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</si>
  <si>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</si>
  <si>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</si>
  <si>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</si>
  <si>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</si>
  <si>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</si>
  <si>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</si>
  <si>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</si>
  <si>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</si>
  <si>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</si>
  <si>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</si>
  <si>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</si>
  <si>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</si>
  <si>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</si>
  <si>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</si>
  <si>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</si>
  <si>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</si>
  <si>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</si>
  <si>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</si>
  <si>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</si>
  <si>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</si>
  <si>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</si>
  <si>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</si>
  <si>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</si>
  <si>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</si>
  <si>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</si>
  <si>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</si>
  <si>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</si>
  <si>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</si>
  <si>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</si>
  <si>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</si>
  <si>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</si>
  <si>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</si>
  <si>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</si>
  <si>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</si>
  <si>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</si>
  <si>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</si>
  <si>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</si>
  <si>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</si>
  <si>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</si>
  <si>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</si>
  <si>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</si>
  <si>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</si>
  <si>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</si>
  <si>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</si>
  <si>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</si>
  <si>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</si>
  <si>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</si>
  <si>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</si>
  <si>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</si>
  <si>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</si>
  <si>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</si>
  <si>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</si>
  <si>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</si>
  <si>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</si>
  <si>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</si>
  <si>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</si>
  <si>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</si>
  <si>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</si>
  <si>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</si>
  <si>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</si>
  <si>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</si>
  <si>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</si>
  <si>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</si>
  <si>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</si>
  <si>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</si>
  <si>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</si>
  <si>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</si>
  <si>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</si>
  <si>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</si>
  <si>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</si>
  <si>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</si>
  <si>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</si>
  <si>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</si>
  <si>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</si>
  <si>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</si>
  <si>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</si>
  <si>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</si>
  <si>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</si>
  <si>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</si>
  <si>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</si>
  <si>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</si>
  <si>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</si>
  <si>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</si>
  <si>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</si>
  <si>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</si>
  <si>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</si>
  <si>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</si>
  <si>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</si>
  <si>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</si>
  <si>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</si>
  <si>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</si>
  <si>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</si>
  <si>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</si>
  <si>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</si>
  <si>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</si>
  <si>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</si>
  <si>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</si>
  <si>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</si>
  <si>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</si>
  <si>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</si>
  <si>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</si>
  <si>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</si>
  <si>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</si>
  <si>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</si>
  <si>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</si>
  <si>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</si>
  <si>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</si>
  <si>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</si>
  <si>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</si>
  <si>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</si>
  <si>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</si>
  <si>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</si>
  <si>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</si>
  <si>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</si>
  <si>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</si>
  <si>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</si>
  <si>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</si>
  <si>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</si>
  <si>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</si>
  <si>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</si>
  <si>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</si>
  <si>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</si>
  <si>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</si>
  <si>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</si>
  <si>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</si>
  <si>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</si>
  <si>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</si>
  <si>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</si>
  <si>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</si>
  <si>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</si>
  <si>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</si>
  <si>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</si>
  <si>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</si>
  <si>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</si>
  <si>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</si>
  <si>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</si>
  <si>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</si>
  <si>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</si>
  <si>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</si>
  <si>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</si>
  <si>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</si>
  <si>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</si>
  <si>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</si>
  <si>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</si>
  <si>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</si>
  <si>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</si>
  <si>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</si>
  <si>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</si>
  <si>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</si>
  <si>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</si>
  <si>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</si>
  <si>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</si>
  <si>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</si>
  <si>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</si>
  <si>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</si>
  <si>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</si>
  <si>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</si>
  <si>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</si>
  <si>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</si>
  <si>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</si>
  <si>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</si>
  <si>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</si>
  <si>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</si>
  <si>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</si>
  <si>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</si>
  <si>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</si>
  <si>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</si>
  <si>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</si>
  <si>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</si>
  <si>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</si>
  <si>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</si>
  <si>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</si>
  <si>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</si>
  <si>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</si>
  <si>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</si>
  <si>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</si>
  <si>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</si>
  <si>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</si>
  <si>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</si>
  <si>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</si>
  <si>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</si>
  <si>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</si>
  <si>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</si>
  <si>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</si>
  <si>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</si>
  <si>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</si>
  <si>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</si>
  <si>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</si>
  <si>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</si>
  <si>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</si>
  <si>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</si>
  <si>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</si>
  <si>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</si>
  <si>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</si>
  <si>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</si>
  <si>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</si>
  <si>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</si>
  <si>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</si>
  <si>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</si>
  <si>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</si>
  <si>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</si>
  <si>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</si>
  <si>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</si>
  <si>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</si>
  <si>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</si>
  <si>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</si>
  <si>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</si>
  <si>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</si>
  <si>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</si>
  <si>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</si>
  <si>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</si>
  <si>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</si>
  <si>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</si>
  <si>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</si>
  <si>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</si>
  <si>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</si>
  <si>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</si>
  <si>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</si>
  <si>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</si>
  <si>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</si>
  <si>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</si>
  <si>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</si>
  <si>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</si>
  <si>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</si>
  <si>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</si>
  <si>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</si>
  <si>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</si>
  <si>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</si>
  <si>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</si>
  <si>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</si>
  <si>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</si>
  <si>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</si>
  <si>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</si>
  <si>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</si>
  <si>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</si>
  <si>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</si>
  <si>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</si>
  <si>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</si>
  <si>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</si>
  <si>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</si>
  <si>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</si>
  <si>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</si>
  <si>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</si>
  <si>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</si>
  <si>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</si>
  <si>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</si>
  <si>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</si>
  <si>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</si>
  <si>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</si>
  <si>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</si>
  <si>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</si>
  <si>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</si>
  <si>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</si>
  <si>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</si>
  <si>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</si>
  <si>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</si>
  <si>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</si>
  <si>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</si>
  <si>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</si>
  <si>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</si>
  <si>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</si>
  <si>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</si>
  <si>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</si>
  <si>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</si>
  <si>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</si>
  <si>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</si>
  <si>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</si>
  <si>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</si>
  <si>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</si>
  <si>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</si>
  <si>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</si>
  <si>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</si>
  <si>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</si>
  <si>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</si>
  <si>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</si>
  <si>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</si>
  <si>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</si>
  <si>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</si>
  <si>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</si>
  <si>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</si>
  <si>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</si>
  <si>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</si>
  <si>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</si>
  <si>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</si>
  <si>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</si>
  <si>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</si>
  <si>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</si>
  <si>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</si>
  <si>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</si>
  <si>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</si>
  <si>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</si>
  <si>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</si>
  <si>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</si>
  <si>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</si>
  <si>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</si>
  <si>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</si>
  <si>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</si>
  <si>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</si>
  <si>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</si>
  <si>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</si>
  <si>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</si>
  <si>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</si>
  <si>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</si>
  <si>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</si>
  <si>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</si>
  <si>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</si>
  <si>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</si>
  <si>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</si>
  <si>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</si>
  <si>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</si>
  <si>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</si>
  <si>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</si>
  <si>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</si>
  <si>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</si>
  <si>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</si>
  <si>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</si>
  <si>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</si>
  <si>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</si>
  <si>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</si>
  <si>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</si>
  <si>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</si>
  <si>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</si>
  <si>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</si>
  <si>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</si>
  <si>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</si>
  <si>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</si>
  <si>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</si>
  <si>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</si>
  <si>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</si>
  <si>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</si>
  <si>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</si>
  <si>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</si>
  <si>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</si>
  <si>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</si>
  <si>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</si>
  <si>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</si>
  <si>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</si>
  <si>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</si>
  <si>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</si>
  <si>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</si>
  <si>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</si>
  <si>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</si>
  <si>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</si>
  <si>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</si>
  <si>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</si>
  <si>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</si>
  <si>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</si>
  <si>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</si>
  <si>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</si>
  <si>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</si>
  <si>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</si>
  <si>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</si>
  <si>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</si>
  <si>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</si>
  <si>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</si>
  <si>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</si>
  <si>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</si>
  <si>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</si>
  <si>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</si>
  <si>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</si>
  <si>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</si>
  <si>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</si>
  <si>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</si>
  <si>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</si>
  <si>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</si>
  <si>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</si>
  <si>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</si>
  <si>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</si>
  <si>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</si>
  <si>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</si>
  <si>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</si>
  <si>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</si>
  <si>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</si>
  <si>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</si>
  <si>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</si>
  <si>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</si>
  <si>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</si>
  <si>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</si>
  <si>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</si>
  <si>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</si>
  <si>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</si>
  <si>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</si>
  <si>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</si>
  <si>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</si>
  <si>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</si>
  <si>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</si>
  <si>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</si>
  <si>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</si>
  <si>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</si>
  <si>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</si>
  <si>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</si>
  <si>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</si>
  <si>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</si>
  <si>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</si>
  <si>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</si>
  <si>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</si>
  <si>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</si>
  <si>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</si>
  <si>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</si>
  <si>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</si>
  <si>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</si>
  <si>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</si>
  <si>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</si>
  <si>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</si>
  <si>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</si>
  <si>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</si>
  <si>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</si>
  <si>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</si>
  <si>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</si>
  <si>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</si>
  <si>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</si>
  <si>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</si>
  <si>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</si>
  <si>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</si>
  <si>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</si>
  <si>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</si>
  <si>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</si>
  <si>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</si>
  <si>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</si>
  <si>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</si>
  <si>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</si>
  <si>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</si>
  <si>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</si>
  <si>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</si>
  <si>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</si>
  <si>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</si>
  <si>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</si>
  <si>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</si>
  <si>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</si>
  <si>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</si>
  <si>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</si>
  <si>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</si>
  <si>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</si>
  <si>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</si>
  <si>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</si>
  <si>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</si>
  <si>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</si>
  <si>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</si>
  <si>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</si>
  <si>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</si>
  <si>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</si>
  <si>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</si>
  <si>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</si>
  <si>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</si>
  <si>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</si>
  <si>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</si>
  <si>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</si>
  <si>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</si>
  <si>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</si>
  <si>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</si>
  <si>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</si>
  <si>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</si>
  <si>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</si>
  <si>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</si>
  <si>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</si>
  <si>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</si>
  <si>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</si>
  <si>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</si>
  <si>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</si>
  <si>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</si>
  <si>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</si>
  <si>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</si>
  <si>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</si>
  <si>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</si>
  <si>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</si>
  <si>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</si>
  <si>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</si>
  <si>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</si>
  <si>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</si>
  <si>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</si>
  <si>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</si>
  <si>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</si>
  <si>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</si>
  <si>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</si>
  <si>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</si>
  <si>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</si>
  <si>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</si>
  <si>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</si>
  <si>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</si>
  <si>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</si>
  <si>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</si>
  <si>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</si>
  <si>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</si>
  <si>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</si>
  <si>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</si>
  <si>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</si>
  <si>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</si>
  <si>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</si>
  <si>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</si>
  <si>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</si>
  <si>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</si>
  <si>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</si>
  <si>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</si>
  <si>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</si>
  <si>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</si>
  <si>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</si>
  <si>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</si>
  <si>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</si>
  <si>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</si>
  <si>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</si>
  <si>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</si>
  <si>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</si>
  <si>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</si>
  <si>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</si>
  <si>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</si>
  <si>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</si>
  <si>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</si>
  <si>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</si>
  <si>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</si>
  <si>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</si>
  <si>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</si>
  <si>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</si>
  <si>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</si>
  <si>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</si>
  <si>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</si>
  <si>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</si>
  <si>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</si>
  <si>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</si>
  <si>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</si>
  <si>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</si>
  <si>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</si>
  <si>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</si>
  <si>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</si>
  <si>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</si>
  <si>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</si>
  <si>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</si>
  <si>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</si>
  <si>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</si>
  <si>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</si>
  <si>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</si>
  <si>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</si>
  <si>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</si>
  <si>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</si>
  <si>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</si>
  <si>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</si>
  <si>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</si>
  <si>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</si>
  <si>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</si>
  <si>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</si>
  <si>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</si>
  <si>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</si>
  <si>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</si>
  <si>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</si>
  <si>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</si>
  <si>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</si>
  <si>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</si>
  <si>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</si>
  <si>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</si>
  <si>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</si>
  <si>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</si>
  <si>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</si>
  <si>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</si>
  <si>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</si>
  <si>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</si>
  <si>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</si>
  <si>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</si>
  <si>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</si>
  <si>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</si>
  <si>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</si>
  <si>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</si>
  <si>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</si>
  <si>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</si>
  <si>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</si>
  <si>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</si>
  <si>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</si>
  <si>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</si>
  <si>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</si>
  <si>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</si>
  <si>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</si>
  <si>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</si>
  <si>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</si>
  <si>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</si>
  <si>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</si>
  <si>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</si>
  <si>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</si>
  <si>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</si>
  <si>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</si>
  <si>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</si>
  <si>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</si>
  <si>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</si>
  <si>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</si>
  <si>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</si>
  <si>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</si>
  <si>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</si>
  <si>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</si>
  <si>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</si>
  <si>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</si>
  <si>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</si>
  <si>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</si>
  <si>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</si>
  <si>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</si>
  <si>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</si>
  <si>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</si>
  <si>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</si>
  <si>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</si>
  <si>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</si>
  <si>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</si>
  <si>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</si>
  <si>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</si>
  <si>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</si>
  <si>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</si>
  <si>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</si>
  <si>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</si>
  <si>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</si>
  <si>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</si>
  <si>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</si>
  <si>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</si>
  <si>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</si>
  <si>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</si>
  <si>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</si>
  <si>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</si>
  <si>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</si>
  <si>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</si>
  <si>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</si>
  <si>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</si>
  <si>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</si>
  <si>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</si>
  <si>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</si>
  <si>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</si>
  <si>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</si>
  <si>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</si>
  <si>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</si>
  <si>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</si>
  <si>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</si>
  <si>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</si>
  <si>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</si>
  <si>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</si>
  <si>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</si>
  <si>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</si>
  <si>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</si>
  <si>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</si>
  <si>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</si>
  <si>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</si>
  <si>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</si>
  <si>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</si>
  <si>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</si>
  <si>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</si>
  <si>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</si>
  <si>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</si>
  <si>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</si>
  <si>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</si>
  <si>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</si>
  <si>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</si>
  <si>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</si>
  <si>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</si>
  <si>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</si>
  <si>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</si>
  <si>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</si>
  <si>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</si>
  <si>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</si>
  <si>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</si>
  <si>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</si>
  <si>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</si>
  <si>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</si>
  <si>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</si>
  <si>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</si>
  <si>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</si>
  <si>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</si>
  <si>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</si>
  <si>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</si>
  <si>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</si>
  <si>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</si>
  <si>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</si>
  <si>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</si>
  <si>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</si>
  <si>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</si>
  <si>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</si>
  <si>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</si>
  <si>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</si>
  <si>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</si>
  <si>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</si>
  <si>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</si>
  <si>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</si>
  <si>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</si>
  <si>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</si>
  <si>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</si>
  <si>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</si>
  <si>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</si>
  <si>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</si>
  <si>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</si>
  <si>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</si>
  <si>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</si>
  <si>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</si>
  <si>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</si>
  <si>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</si>
  <si>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</si>
  <si>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</si>
  <si>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</si>
  <si>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</si>
  <si>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</si>
  <si>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</si>
  <si>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</si>
  <si>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</si>
  <si>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</si>
  <si>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</si>
  <si>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</si>
  <si>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</si>
  <si>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</si>
  <si>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</si>
  <si>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</si>
  <si>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</si>
  <si>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</si>
  <si>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</si>
  <si>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</si>
  <si>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</si>
  <si>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</si>
  <si>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</si>
  <si>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</si>
  <si>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</si>
  <si>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</si>
  <si>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</si>
  <si>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</si>
  <si>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</si>
  <si>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</si>
  <si>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</si>
  <si>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</si>
  <si>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</si>
  <si>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</si>
  <si>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</si>
  <si>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</si>
  <si>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</si>
  <si>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</si>
  <si>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</si>
  <si>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</si>
  <si>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</si>
  <si>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</si>
  <si>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</si>
  <si>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</si>
  <si>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</si>
  <si>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</si>
  <si>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</si>
  <si>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</si>
  <si>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</si>
  <si>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</si>
  <si>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</si>
  <si>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</si>
  <si>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</si>
  <si>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</si>
  <si>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</si>
  <si>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</si>
  <si>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</si>
  <si>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</si>
  <si>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</si>
  <si>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</si>
  <si>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</si>
  <si>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</si>
  <si>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</si>
  <si>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</si>
  <si>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</si>
  <si>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</si>
  <si>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</si>
  <si>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</si>
  <si>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</si>
  <si>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</si>
  <si>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</si>
  <si>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</si>
  <si>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</si>
  <si>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</si>
  <si>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</si>
  <si>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</si>
  <si>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</si>
  <si>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</si>
  <si>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</si>
  <si>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</si>
  <si>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</si>
  <si>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</si>
  <si>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</si>
  <si>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</si>
  <si>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</si>
  <si>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</si>
  <si>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</si>
  <si>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</si>
  <si>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</si>
  <si>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</si>
  <si>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</si>
  <si>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</si>
  <si>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</si>
  <si>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</si>
  <si>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</si>
  <si>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</si>
  <si>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</si>
  <si>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</si>
  <si>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</si>
  <si>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</si>
  <si>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</si>
  <si>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</si>
  <si>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</si>
  <si>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</si>
  <si>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</si>
  <si>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</si>
  <si>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</si>
  <si>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</si>
  <si>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</si>
  <si>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</si>
  <si>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</si>
  <si>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</si>
  <si>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</si>
  <si>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</si>
  <si>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</si>
  <si>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</si>
  <si>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</si>
  <si>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</si>
  <si>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</si>
  <si>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</si>
  <si>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</si>
  <si>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</si>
  <si>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</si>
  <si>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</si>
  <si>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</si>
  <si>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</si>
  <si>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</si>
  <si>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</si>
  <si>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</si>
  <si>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</si>
  <si>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</si>
  <si>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</si>
  <si>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</si>
  <si>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</si>
  <si>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</si>
  <si>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</si>
  <si>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</si>
  <si>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</si>
  <si>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</si>
  <si>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</si>
  <si>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</si>
  <si>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</si>
  <si>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</si>
  <si>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</si>
  <si>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</si>
  <si>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</si>
  <si>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</si>
  <si>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</si>
  <si>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</si>
  <si>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</si>
  <si>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</si>
  <si>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</si>
  <si>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</si>
  <si>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</si>
  <si>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</si>
  <si>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</si>
  <si>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</si>
  <si>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</si>
  <si>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</si>
  <si>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</si>
  <si>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</si>
  <si>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</si>
  <si>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</si>
  <si>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</si>
  <si>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</si>
  <si>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</si>
  <si>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</si>
  <si>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</si>
  <si>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</si>
  <si>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</si>
  <si>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</si>
  <si>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</si>
  <si>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</si>
  <si>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</si>
  <si>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</si>
  <si>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</si>
  <si>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</si>
  <si>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</si>
  <si>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</si>
  <si>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</si>
  <si>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</si>
  <si>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</si>
  <si>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</si>
  <si>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</si>
  <si>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</si>
  <si>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</si>
  <si>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</si>
  <si>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</si>
  <si>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</si>
  <si>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</si>
  <si>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</si>
  <si>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</si>
  <si>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</si>
  <si>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</si>
  <si>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</si>
  <si>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</si>
  <si>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</si>
  <si>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</si>
  <si>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</si>
  <si>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</si>
  <si>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</si>
  <si>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</si>
  <si>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</si>
  <si>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</si>
  <si>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</si>
  <si>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</si>
  <si>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</si>
  <si>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</si>
  <si>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</si>
  <si>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</si>
  <si>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</si>
  <si>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</si>
  <si>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</si>
  <si>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</si>
  <si>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</si>
  <si>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</si>
  <si>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</si>
  <si>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</si>
  <si>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</si>
  <si>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</si>
  <si>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</si>
  <si>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</si>
  <si>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</si>
  <si>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</si>
  <si>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</si>
  <si>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</si>
  <si>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</si>
  <si>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</si>
  <si>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</si>
  <si>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</si>
  <si>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</si>
  <si>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</si>
  <si>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</si>
  <si>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</si>
  <si>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</si>
  <si>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</si>
  <si>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</si>
  <si>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</si>
  <si>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</si>
  <si>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</si>
  <si>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</si>
  <si>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</si>
  <si>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</si>
  <si>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</si>
  <si>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</si>
  <si>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</si>
  <si>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</si>
  <si>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</si>
  <si>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</si>
  <si>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</si>
  <si>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</si>
  <si>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</si>
  <si>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</si>
  <si>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</si>
  <si>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</si>
  <si>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</si>
  <si>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</si>
  <si>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</si>
  <si>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</si>
  <si>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</si>
  <si>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</si>
  <si>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</si>
  <si>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</si>
  <si>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</si>
  <si>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</si>
  <si>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</si>
  <si>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</si>
  <si>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</si>
  <si>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</si>
  <si>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</si>
  <si>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</si>
  <si>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</si>
  <si>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</si>
  <si>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</si>
  <si>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</si>
  <si>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</si>
  <si>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</si>
  <si>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</si>
  <si>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</si>
  <si>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</si>
  <si>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</si>
  <si>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</si>
  <si>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</si>
  <si>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</si>
  <si>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</si>
  <si>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</si>
  <si>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</si>
  <si>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</si>
  <si>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</si>
  <si>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</si>
  <si>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</si>
  <si>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</si>
  <si>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</si>
  <si>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</si>
  <si>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</si>
  <si>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</si>
  <si>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</si>
  <si>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</si>
  <si>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</si>
  <si>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</si>
  <si>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</si>
  <si>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</si>
  <si>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</si>
  <si>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</si>
  <si>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</si>
  <si>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</si>
  <si>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</si>
  <si>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</si>
  <si>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</si>
  <si>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</si>
  <si>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</si>
  <si>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</si>
  <si>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</si>
  <si>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</si>
  <si>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</si>
  <si>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</si>
  <si>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</si>
  <si>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</si>
  <si>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</si>
  <si>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</si>
  <si>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</si>
  <si>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</si>
  <si>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</si>
  <si>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</si>
  <si>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</si>
  <si>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</si>
  <si>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</si>
  <si>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</si>
  <si>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</si>
  <si>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</si>
  <si>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</si>
  <si>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</si>
  <si>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</si>
  <si>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</si>
  <si>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</si>
  <si>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</si>
  <si>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</si>
  <si>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</si>
  <si>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</si>
  <si>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</si>
  <si>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</si>
  <si>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</si>
  <si>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</si>
  <si>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</si>
  <si>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</si>
  <si>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</si>
  <si>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</si>
  <si>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</si>
  <si>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</si>
  <si>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</si>
  <si>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</si>
  <si>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</si>
  <si>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</si>
  <si>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</si>
  <si>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</si>
  <si>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</si>
  <si>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</si>
  <si>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</si>
  <si>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</si>
  <si>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</si>
  <si>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</si>
  <si>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</si>
  <si>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</si>
  <si>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</si>
  <si>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</si>
  <si>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</si>
  <si>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</si>
  <si>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</si>
  <si>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</si>
  <si>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</si>
  <si>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</si>
  <si>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</si>
  <si>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</si>
  <si>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</si>
  <si>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</si>
  <si>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</si>
  <si>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</si>
  <si>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</si>
  <si>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</si>
  <si>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</si>
  <si>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</si>
  <si>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</si>
  <si>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</si>
  <si>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</si>
  <si>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</si>
  <si>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</si>
  <si>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</si>
  <si>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</si>
  <si>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</si>
  <si>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</si>
  <si>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</si>
  <si>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</si>
  <si>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</si>
  <si>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</si>
  <si>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</si>
  <si>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</si>
  <si>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</si>
  <si>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</si>
  <si>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</si>
  <si>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</si>
  <si>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</si>
  <si>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</si>
  <si>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</si>
  <si>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</si>
  <si>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</si>
  <si>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</si>
  <si>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</si>
  <si>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</si>
  <si>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</si>
  <si>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</si>
  <si>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</si>
  <si>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</si>
  <si>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</si>
  <si>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</si>
  <si>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</si>
  <si>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</si>
  <si>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</si>
  <si>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</si>
  <si>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</si>
  <si>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</si>
  <si>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</si>
  <si>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</si>
  <si>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</si>
  <si>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</si>
  <si>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</si>
  <si>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</si>
  <si>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</si>
  <si>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</si>
  <si>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</si>
  <si>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</si>
  <si>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</si>
  <si>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</si>
  <si>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</si>
  <si>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</si>
  <si>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</si>
  <si>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</si>
  <si>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</si>
  <si>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</si>
  <si>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</si>
  <si>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</si>
  <si>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</si>
  <si>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</si>
  <si>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</si>
  <si>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</si>
  <si>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</si>
  <si>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</si>
  <si>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</si>
  <si>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</si>
  <si>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</si>
  <si>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</si>
  <si>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</si>
  <si>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</si>
  <si>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</si>
  <si>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</si>
  <si>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</si>
  <si>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</si>
  <si>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</si>
  <si>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</si>
  <si>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</si>
  <si>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</si>
  <si>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</si>
  <si>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</si>
  <si>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</si>
  <si>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</si>
  <si>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</si>
  <si>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</si>
  <si>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</si>
  <si>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</si>
  <si>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</si>
  <si>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</si>
  <si>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</si>
  <si>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</si>
  <si>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</si>
  <si>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</si>
  <si>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</si>
  <si>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</si>
  <si>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</si>
  <si>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</si>
  <si>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</si>
  <si>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</si>
  <si>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</si>
  <si>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</si>
  <si>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</si>
  <si>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</si>
  <si>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</si>
  <si>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</si>
  <si>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</si>
  <si>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</si>
  <si>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</si>
  <si>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</si>
  <si>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</si>
  <si>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</si>
  <si>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</si>
  <si>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</si>
  <si>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</si>
  <si>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</si>
  <si>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</si>
  <si>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</si>
  <si>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</si>
  <si>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</si>
  <si>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</si>
  <si>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</si>
  <si>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</si>
  <si>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</si>
  <si>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</si>
  <si>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</si>
  <si>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</si>
  <si>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</si>
  <si>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</si>
  <si>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</si>
  <si>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</si>
  <si>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</si>
  <si>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</si>
  <si>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</si>
  <si>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</si>
  <si>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</si>
  <si>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</si>
  <si>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</si>
  <si>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</si>
  <si>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</si>
  <si>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</si>
  <si>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</si>
  <si>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</si>
  <si>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</si>
  <si>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</si>
  <si>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</si>
  <si>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</si>
  <si>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</si>
  <si>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</si>
  <si>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</si>
  <si>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</si>
  <si>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</si>
  <si>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</si>
  <si>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</si>
  <si>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</si>
  <si>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</si>
  <si>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</si>
  <si>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</si>
  <si>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</si>
  <si>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</si>
  <si>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</si>
  <si>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</si>
  <si>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</si>
  <si>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</si>
  <si>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</si>
  <si>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</si>
  <si>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</si>
  <si>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</si>
  <si>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</si>
  <si>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</si>
  <si>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</si>
  <si>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</si>
  <si>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</si>
  <si>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</si>
  <si>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</si>
  <si>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</si>
  <si>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</si>
  <si>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</si>
  <si>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</si>
  <si>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</si>
  <si>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</si>
  <si>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</si>
  <si>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</si>
  <si>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</si>
  <si>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</si>
  <si>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</si>
  <si>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</si>
  <si>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</si>
  <si>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</si>
  <si>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</si>
  <si>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</si>
  <si>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</si>
  <si>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</si>
  <si>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</si>
  <si>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</si>
  <si>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</si>
  <si>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</si>
  <si>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</si>
  <si>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</si>
  <si>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</si>
  <si>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</si>
  <si>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</si>
  <si>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</si>
  <si>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</si>
  <si>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</si>
  <si>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</si>
  <si>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</si>
  <si>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</si>
  <si>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</si>
  <si>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</si>
  <si>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</si>
  <si>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</si>
  <si>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</si>
  <si>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</si>
  <si>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</si>
  <si>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</si>
  <si>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</si>
  <si>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</si>
  <si>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</si>
  <si>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</si>
  <si>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</si>
  <si>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</si>
  <si>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</si>
  <si>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</si>
  <si>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</si>
  <si>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</si>
  <si>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</si>
  <si>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</si>
  <si>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</si>
  <si>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</si>
  <si>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</si>
  <si>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</si>
  <si>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</si>
  <si>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</si>
  <si>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</si>
  <si>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</si>
  <si>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</si>
  <si>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</si>
  <si>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</si>
  <si>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</si>
  <si>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</si>
  <si>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</si>
  <si>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</si>
  <si>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</si>
  <si>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</si>
  <si>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</si>
  <si>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</si>
  <si>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</si>
  <si>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</si>
  <si>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</si>
  <si>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</si>
  <si>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</si>
  <si>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</si>
  <si>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</si>
  <si>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</si>
  <si>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</si>
  <si>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</si>
  <si>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</si>
  <si>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</si>
  <si>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</si>
  <si>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</si>
  <si>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</si>
  <si>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</si>
  <si>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</si>
  <si>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</si>
  <si>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</si>
  <si>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</si>
  <si>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</si>
  <si>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</si>
  <si>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</si>
  <si>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</si>
  <si>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</si>
  <si>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</si>
  <si>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</si>
  <si>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</si>
  <si>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</si>
  <si>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</si>
  <si>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</si>
  <si>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</si>
  <si>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</si>
  <si>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</si>
  <si>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</si>
  <si>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</si>
  <si>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</si>
  <si>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</si>
  <si>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</si>
  <si>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</si>
  <si>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</si>
  <si>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</si>
  <si>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</si>
  <si>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</si>
  <si>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</si>
  <si>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</si>
  <si>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</si>
  <si>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</si>
  <si>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</si>
  <si>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</si>
  <si>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</si>
  <si>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</si>
  <si>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</si>
  <si>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</si>
  <si>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</si>
  <si>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</si>
  <si>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</si>
  <si>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</si>
  <si>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</si>
  <si>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</si>
  <si>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</si>
  <si>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</si>
  <si>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</si>
  <si>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</si>
  <si>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</si>
  <si>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</si>
  <si>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</si>
  <si>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</si>
  <si>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</si>
  <si>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</si>
  <si>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</si>
  <si>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</si>
  <si>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</si>
  <si>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</si>
  <si>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</si>
  <si>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</si>
  <si>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</si>
  <si>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</si>
  <si>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</si>
  <si>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</si>
  <si>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</si>
  <si>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</si>
  <si>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</si>
  <si>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</si>
  <si>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</si>
  <si>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</si>
  <si>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</si>
  <si>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</si>
  <si>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</si>
  <si>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</si>
  <si>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</si>
  <si>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</si>
  <si>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</si>
  <si>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</si>
  <si>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</si>
  <si>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</si>
  <si>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</si>
  <si>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</si>
  <si>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</si>
  <si>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</si>
  <si>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</si>
  <si>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</si>
  <si>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</si>
  <si>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</si>
  <si>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</si>
  <si>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</si>
  <si>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</si>
  <si>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</si>
  <si>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</si>
  <si>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</si>
  <si>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</si>
  <si>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</si>
  <si>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</si>
  <si>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</si>
  <si>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</si>
  <si>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</si>
  <si>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</si>
  <si>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</si>
  <si>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</si>
  <si>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</si>
  <si>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</si>
  <si>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</si>
  <si>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</si>
  <si>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</si>
  <si>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</si>
  <si>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</si>
  <si>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</si>
  <si>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</si>
  <si>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</si>
  <si>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</si>
  <si>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</si>
  <si>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</si>
  <si>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</si>
  <si>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</si>
  <si>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</si>
  <si>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</si>
  <si>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</si>
  <si>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</si>
  <si>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</si>
  <si>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</si>
  <si>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</si>
  <si>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</si>
  <si>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</si>
  <si>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</si>
  <si>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</si>
  <si>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</si>
  <si>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</si>
  <si>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</si>
  <si>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</si>
  <si>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</si>
  <si>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</si>
  <si>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</si>
  <si>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</si>
  <si>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</si>
  <si>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</si>
  <si>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</si>
  <si>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</si>
  <si>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</si>
  <si>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</si>
  <si>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</si>
  <si>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</si>
  <si>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</si>
  <si>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</si>
  <si>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</si>
  <si>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</si>
  <si>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</si>
  <si>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</si>
  <si>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</si>
  <si>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</si>
  <si>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</si>
  <si>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</si>
  <si>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</si>
  <si>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</si>
  <si>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</si>
  <si>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</si>
  <si>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</si>
  <si>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</si>
  <si>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</si>
  <si>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</si>
  <si>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</si>
  <si>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</si>
  <si>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</si>
  <si>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</si>
  <si>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</si>
  <si>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</si>
  <si>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</si>
  <si>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</si>
  <si>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</si>
  <si>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</si>
  <si>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</si>
  <si>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</si>
  <si>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</si>
  <si>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</si>
  <si>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</si>
  <si>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</si>
  <si>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</si>
  <si>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</si>
  <si>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</si>
  <si>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</si>
  <si>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</si>
  <si>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</si>
  <si>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</si>
  <si>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</si>
  <si>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</si>
  <si>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</si>
  <si>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</si>
  <si>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</si>
  <si>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</si>
  <si>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</si>
  <si>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</si>
  <si>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</si>
  <si>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</si>
  <si>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</si>
  <si>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</si>
  <si>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</si>
  <si>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</si>
  <si>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</si>
  <si>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</si>
  <si>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</si>
  <si>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</si>
  <si>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</si>
  <si>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</si>
  <si>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</si>
  <si>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</si>
  <si>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</si>
  <si>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</si>
  <si>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</si>
  <si>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</si>
  <si>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</si>
  <si>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</si>
  <si>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</si>
  <si>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</si>
  <si>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</si>
  <si>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</si>
  <si>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</si>
  <si>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</si>
  <si>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</si>
  <si>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</si>
  <si>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</si>
  <si>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</si>
  <si>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</si>
  <si>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</si>
  <si>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</si>
  <si>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</si>
  <si>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</si>
  <si>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</si>
  <si>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</si>
  <si>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</si>
  <si>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</si>
  <si>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</si>
  <si>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</si>
  <si>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</si>
  <si>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</si>
  <si>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</si>
  <si>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</si>
  <si>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</si>
  <si>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</si>
  <si>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</si>
  <si>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</si>
  <si>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</si>
  <si>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</si>
  <si>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</si>
  <si>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</si>
  <si>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</si>
  <si>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</si>
  <si>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</si>
  <si>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</si>
  <si>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</si>
  <si>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</si>
  <si>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</si>
  <si>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</si>
  <si>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</si>
  <si>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</si>
  <si>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</si>
  <si>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</si>
  <si>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</si>
  <si>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</si>
  <si>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</si>
  <si>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</si>
  <si>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</si>
  <si>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</si>
  <si>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</si>
  <si>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</si>
  <si>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</si>
  <si>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</si>
  <si>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</si>
  <si>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</si>
  <si>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</si>
  <si>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</si>
  <si>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</si>
  <si>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</si>
  <si>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</si>
  <si>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</si>
  <si>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</si>
  <si>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</si>
  <si>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</si>
  <si>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</si>
  <si>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</si>
  <si>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</si>
  <si>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</si>
  <si>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</si>
  <si>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</si>
  <si>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</si>
  <si>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</si>
  <si>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</si>
  <si>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</si>
  <si>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</si>
  <si>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</si>
  <si>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</si>
  <si>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</si>
  <si>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</si>
  <si>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</si>
  <si>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</si>
  <si>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</si>
  <si>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</si>
  <si>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</si>
  <si>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</si>
  <si>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</si>
  <si>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</si>
  <si>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</si>
  <si>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</si>
  <si>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</si>
  <si>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</si>
  <si>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</si>
  <si>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</si>
  <si>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</si>
  <si>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</si>
  <si>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</si>
  <si>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</si>
  <si>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</si>
  <si>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</si>
  <si>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</si>
  <si>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</si>
  <si>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</si>
  <si>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</si>
  <si>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</si>
  <si>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</si>
  <si>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</si>
  <si>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</si>
  <si>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</si>
  <si>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</si>
  <si>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</si>
  <si>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</si>
  <si>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</si>
  <si>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</si>
  <si>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</si>
  <si>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</si>
  <si>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</si>
  <si>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</si>
  <si>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</si>
  <si>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</si>
  <si>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</si>
  <si>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</si>
  <si>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</si>
  <si>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</si>
  <si>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</si>
  <si>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</si>
  <si>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</si>
  <si>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</si>
  <si>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</si>
  <si>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</si>
  <si>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</si>
  <si>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</si>
  <si>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</si>
  <si>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</si>
  <si>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</si>
  <si>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</si>
  <si>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</si>
  <si>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</si>
  <si>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</si>
  <si>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</si>
  <si>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</si>
  <si>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</si>
  <si>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</si>
  <si>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</si>
  <si>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</si>
  <si>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</si>
  <si>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</si>
  <si>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</si>
  <si>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</si>
  <si>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</si>
  <si>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</si>
  <si>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</si>
  <si>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</si>
  <si>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</si>
  <si>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</si>
  <si>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</si>
  <si>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</si>
  <si>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</si>
  <si>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</si>
  <si>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</si>
  <si>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</si>
  <si>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</si>
  <si>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</si>
  <si>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</si>
  <si>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</si>
  <si>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</si>
  <si>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</si>
  <si>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</si>
  <si>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</si>
  <si>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</si>
  <si>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</si>
  <si>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</si>
  <si>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</si>
  <si>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</si>
  <si>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</si>
  <si>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</si>
  <si>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</si>
  <si>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</si>
  <si>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</si>
  <si>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</si>
  <si>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</si>
  <si>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</si>
  <si>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</si>
  <si>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</si>
  <si>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</si>
  <si>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</si>
  <si>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</si>
  <si>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</si>
  <si>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</si>
  <si>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</si>
  <si>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</si>
  <si>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</si>
  <si>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</si>
  <si>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</si>
  <si>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</si>
  <si>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</si>
  <si>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</si>
  <si>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</si>
  <si>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</si>
  <si>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</si>
  <si>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</si>
  <si>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</si>
  <si>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</si>
  <si>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</si>
  <si>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</si>
  <si>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</si>
  <si>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</si>
  <si>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</si>
  <si>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</si>
  <si>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</si>
  <si>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</si>
  <si>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</si>
  <si>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</si>
  <si>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</si>
  <si>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</si>
  <si>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</si>
  <si>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</si>
  <si>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</si>
  <si>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</si>
  <si>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</si>
  <si>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</si>
  <si>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</si>
  <si>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</si>
  <si>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</si>
  <si>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</si>
  <si>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</si>
  <si>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</si>
  <si>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</si>
  <si>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</si>
  <si>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</si>
  <si>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</si>
  <si>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</si>
  <si>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</si>
  <si>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</si>
  <si>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</si>
  <si>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</si>
  <si>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</si>
  <si>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</si>
  <si>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</si>
  <si>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</si>
  <si>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</si>
  <si>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</si>
  <si>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</si>
  <si>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</si>
  <si>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</si>
  <si>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</si>
  <si>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</si>
  <si>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</si>
  <si>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</si>
  <si>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</si>
  <si>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</si>
  <si>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</si>
  <si>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</si>
  <si>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</si>
  <si>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</si>
  <si>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</si>
  <si>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</si>
  <si>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</si>
  <si>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</si>
  <si>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</si>
  <si>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</si>
  <si>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</si>
  <si>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</si>
  <si>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</si>
  <si>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</si>
  <si>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</si>
  <si>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</si>
  <si>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</si>
  <si>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</si>
  <si>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</si>
  <si>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</si>
  <si>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</si>
  <si>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</si>
  <si>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</si>
  <si>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</si>
  <si>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</si>
  <si>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</si>
  <si>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</si>
  <si>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</si>
  <si>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</si>
  <si>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</si>
  <si>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</si>
  <si>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</si>
  <si>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</si>
  <si>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</si>
  <si>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</si>
  <si>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</si>
  <si>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</si>
  <si>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</si>
  <si>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</si>
  <si>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</si>
  <si>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</si>
  <si>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</si>
  <si>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</si>
  <si>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</si>
  <si>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</si>
  <si>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</si>
  <si>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</si>
  <si>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</si>
  <si>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</si>
  <si>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</si>
  <si>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</si>
  <si>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</si>
  <si>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</si>
  <si>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</si>
  <si>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</si>
  <si>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</si>
  <si>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</si>
  <si>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</si>
  <si>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</si>
  <si>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</si>
  <si>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</si>
  <si>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</si>
  <si>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</si>
  <si>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</si>
  <si>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</si>
  <si>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</si>
  <si>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</si>
  <si>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</si>
  <si>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</si>
  <si>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</si>
  <si>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</si>
  <si>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</si>
  <si>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</si>
  <si>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</si>
  <si>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</si>
  <si>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</si>
  <si>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</si>
  <si>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</si>
  <si>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</si>
  <si>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</si>
  <si>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</si>
  <si>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</si>
  <si>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</si>
  <si>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</si>
  <si>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</si>
  <si>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</si>
  <si>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</si>
  <si>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</si>
  <si>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</si>
  <si>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</si>
  <si>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</si>
  <si>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</si>
  <si>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</si>
  <si>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</si>
  <si>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</si>
  <si>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</si>
  <si>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</si>
  <si>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</si>
  <si>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</si>
  <si>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</si>
  <si>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</si>
  <si>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</si>
  <si>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</si>
  <si>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</si>
  <si>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</si>
  <si>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</si>
  <si>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</si>
  <si>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</si>
  <si>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</si>
  <si>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</si>
  <si>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</si>
  <si>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</si>
  <si>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</si>
  <si>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</si>
  <si>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</si>
  <si>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</si>
  <si>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</si>
  <si>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</si>
  <si>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</si>
  <si>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</si>
  <si>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</si>
  <si>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</si>
  <si>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</si>
  <si>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</si>
  <si>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</si>
  <si>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</si>
  <si>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</si>
  <si>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</si>
  <si>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</si>
  <si>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</si>
  <si>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</si>
  <si>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</si>
  <si>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</si>
  <si>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</si>
  <si>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</si>
  <si>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</si>
  <si>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</si>
  <si>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</si>
  <si>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</si>
  <si>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</si>
  <si>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</si>
  <si>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</si>
  <si>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</si>
  <si>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</si>
  <si>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</si>
  <si>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</si>
  <si>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</si>
  <si>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</si>
  <si>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</si>
  <si>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</si>
  <si>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</si>
  <si>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</si>
  <si>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</si>
  <si>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</si>
  <si>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</si>
  <si>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</si>
  <si>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</si>
  <si>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</si>
  <si>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</si>
  <si>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</si>
  <si>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</si>
  <si>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</si>
  <si>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</si>
  <si>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</si>
  <si>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</si>
  <si>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</si>
  <si>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</si>
  <si>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</si>
  <si>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</si>
  <si>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</si>
  <si>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</si>
  <si>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</si>
  <si>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</si>
  <si>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</si>
  <si>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</si>
  <si>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</si>
  <si>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</si>
  <si>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</si>
  <si>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</si>
  <si>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</si>
  <si>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</si>
  <si>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</si>
  <si>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</si>
  <si>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</si>
  <si>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</si>
  <si>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</si>
  <si>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</si>
  <si>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</si>
  <si>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</si>
  <si>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</si>
  <si>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</si>
  <si>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</si>
  <si>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</si>
  <si>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</si>
  <si>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</si>
  <si>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</si>
  <si>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</si>
  <si>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</si>
  <si>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</si>
  <si>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</si>
  <si>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</si>
  <si>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</si>
  <si>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</si>
  <si>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</si>
  <si>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</si>
  <si>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</si>
  <si>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</si>
  <si>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</si>
  <si>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</si>
  <si>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</si>
  <si>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</si>
  <si>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</si>
  <si>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</si>
  <si>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</si>
  <si>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</si>
  <si>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</si>
  <si>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</si>
  <si>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</si>
  <si>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</si>
  <si>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</si>
  <si>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</si>
  <si>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</si>
  <si>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</si>
  <si>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</si>
  <si>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</si>
  <si>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</si>
  <si>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</si>
  <si>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</si>
  <si>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</si>
  <si>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</si>
  <si>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</si>
  <si>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</si>
  <si>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</si>
  <si>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</si>
  <si>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</si>
  <si>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</si>
  <si>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</si>
  <si>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</si>
  <si>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</si>
  <si>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</si>
  <si>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</si>
  <si>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</si>
  <si>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</si>
  <si>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</si>
  <si>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</si>
  <si>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</si>
  <si>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</si>
  <si>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</si>
  <si>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</si>
  <si>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</si>
  <si>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</si>
  <si>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</si>
  <si>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</si>
  <si>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</si>
  <si>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</si>
  <si>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</si>
  <si>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</si>
  <si>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</si>
  <si>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</si>
  <si>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</si>
  <si>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</si>
  <si>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</si>
  <si>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</si>
  <si>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</si>
  <si>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</si>
  <si>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</si>
  <si>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</si>
  <si>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</si>
  <si>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</si>
  <si>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</si>
  <si>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</si>
  <si>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</si>
  <si>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</si>
  <si>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</si>
  <si>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</si>
  <si>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</si>
  <si>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</si>
  <si>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</si>
  <si>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</si>
  <si>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</si>
  <si>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</si>
  <si>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</si>
  <si>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</si>
  <si>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</si>
  <si>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</si>
  <si>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</si>
  <si>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</si>
  <si>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</si>
  <si>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</si>
  <si>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</si>
  <si>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</si>
  <si>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</si>
  <si>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</si>
  <si>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</si>
  <si>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</si>
  <si>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</si>
  <si>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</si>
  <si>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</si>
  <si>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</si>
  <si>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</si>
  <si>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</si>
  <si>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</si>
  <si>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</si>
  <si>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</si>
  <si>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</si>
  <si>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</si>
  <si>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</si>
  <si>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</si>
  <si>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</si>
  <si>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</si>
  <si>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</si>
  <si>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</si>
  <si>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</si>
  <si>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</si>
  <si>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</si>
  <si>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</si>
  <si>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</si>
  <si>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</si>
  <si>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</si>
  <si>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</si>
  <si>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</si>
  <si>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</si>
  <si>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</si>
  <si>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</si>
  <si>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</si>
  <si>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</si>
  <si>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</si>
  <si>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</si>
  <si>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</si>
  <si>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</si>
  <si>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</si>
  <si>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</si>
  <si>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</si>
  <si>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</si>
  <si>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</si>
  <si>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</si>
  <si>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</si>
  <si>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</si>
  <si>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</si>
  <si>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</si>
  <si>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</si>
  <si>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</si>
  <si>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</si>
  <si>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</si>
  <si>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</si>
  <si>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</si>
  <si>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</si>
  <si>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</si>
  <si>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</si>
  <si>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</si>
  <si>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</si>
  <si>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</si>
  <si>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</si>
  <si>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</si>
  <si>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</si>
  <si>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</si>
  <si>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</si>
  <si>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</si>
  <si>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</si>
  <si>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</si>
  <si>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</si>
  <si>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</si>
  <si>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</si>
  <si>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</si>
  <si>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</si>
  <si>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</si>
  <si>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</si>
  <si>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</si>
  <si>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</si>
  <si>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</si>
  <si>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</si>
  <si>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</si>
  <si>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</si>
  <si>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</si>
  <si>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</si>
  <si>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</si>
  <si>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</si>
  <si>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</si>
  <si>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</si>
  <si>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</si>
  <si>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</si>
  <si>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</si>
  <si>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</si>
  <si>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</si>
  <si>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</si>
  <si>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</si>
  <si>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</si>
  <si>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</si>
  <si>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</si>
  <si>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</si>
  <si>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</si>
  <si>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</si>
  <si>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</si>
  <si>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</si>
  <si>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</si>
  <si>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</si>
  <si>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</si>
  <si>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</si>
  <si>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</si>
  <si>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</si>
  <si>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</si>
  <si>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</si>
  <si>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</si>
  <si>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</si>
  <si>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</si>
  <si>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</si>
  <si>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</si>
  <si>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</si>
  <si>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</si>
  <si>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</si>
  <si>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</si>
  <si>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</si>
  <si>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</si>
  <si>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</si>
  <si>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</si>
  <si>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</si>
  <si>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</si>
  <si>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</si>
  <si>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</si>
  <si>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</si>
  <si>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</si>
  <si>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</si>
  <si>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</si>
  <si>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</si>
  <si>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</si>
  <si>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</si>
  <si>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</si>
  <si>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</si>
  <si>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</si>
  <si>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</si>
  <si>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</si>
  <si>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</si>
  <si>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</si>
  <si>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</si>
  <si>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</si>
  <si>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</si>
  <si>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</si>
  <si>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</si>
  <si>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</si>
  <si>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</si>
  <si>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</si>
  <si>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</si>
  <si>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</si>
  <si>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</si>
  <si>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</si>
  <si>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</si>
  <si>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</si>
  <si>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</si>
  <si>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</si>
  <si>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</si>
  <si>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</si>
  <si>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</si>
  <si>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</si>
  <si>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</si>
  <si>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</si>
  <si>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</si>
  <si>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</si>
  <si>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</si>
  <si>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</si>
  <si>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</si>
  <si>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</si>
  <si>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</si>
  <si>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</si>
  <si>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</si>
  <si>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</si>
  <si>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</si>
  <si>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</si>
  <si>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</si>
  <si>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</si>
  <si>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</si>
  <si>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</si>
  <si>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</si>
  <si>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</si>
  <si>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</si>
  <si>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</si>
  <si>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</si>
  <si>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</si>
  <si>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</si>
  <si>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</si>
  <si>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</si>
  <si>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</si>
  <si>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</si>
  <si>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</si>
  <si>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</si>
  <si>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</si>
  <si>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</si>
  <si>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</si>
  <si>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</si>
  <si>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</si>
  <si>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</si>
  <si>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</si>
  <si>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</si>
  <si>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</si>
  <si>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</si>
  <si>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</si>
  <si>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</si>
  <si>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</si>
  <si>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</si>
  <si>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</si>
  <si>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</si>
  <si>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</si>
  <si>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</si>
  <si>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</si>
  <si>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</si>
  <si>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</si>
  <si>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</si>
  <si>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</si>
  <si>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</si>
  <si>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</si>
  <si>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</si>
  <si>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</si>
  <si>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</si>
  <si>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</si>
  <si>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</si>
  <si>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</si>
  <si>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</si>
  <si>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</si>
  <si>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</si>
  <si>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</si>
  <si>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</si>
  <si>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</si>
  <si>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</si>
  <si>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</si>
  <si>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</si>
  <si>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</si>
  <si>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</si>
  <si>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</si>
  <si>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</si>
  <si>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</si>
  <si>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</si>
  <si>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</si>
  <si>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</si>
  <si>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</si>
  <si>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</si>
  <si>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</si>
  <si>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</si>
  <si>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</si>
  <si>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</si>
  <si>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</si>
  <si>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</si>
  <si>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</si>
  <si>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</si>
  <si>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</si>
  <si>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</si>
  <si>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</si>
  <si>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</si>
  <si>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</si>
  <si>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</si>
  <si>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</si>
  <si>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</si>
  <si>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</si>
  <si>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</si>
  <si>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</si>
  <si>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</si>
  <si>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</si>
  <si>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</si>
  <si>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</si>
  <si>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</si>
  <si>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</si>
  <si>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</si>
  <si>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</si>
  <si>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</si>
  <si>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</si>
  <si>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</si>
  <si>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</si>
  <si>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</si>
  <si>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</si>
  <si>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</si>
  <si>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</si>
  <si>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</si>
  <si>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</si>
  <si>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</si>
  <si>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</si>
  <si>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</si>
  <si>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</si>
  <si>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</si>
  <si>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</si>
  <si>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</si>
  <si>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</si>
  <si>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</si>
  <si>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</si>
  <si>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</si>
  <si>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</si>
  <si>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</si>
  <si>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</si>
  <si>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</si>
  <si>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</si>
  <si>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</si>
  <si>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</si>
  <si>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</si>
  <si>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</si>
  <si>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</si>
  <si>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</si>
  <si>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</si>
  <si>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</si>
  <si>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</si>
  <si>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</si>
  <si>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</si>
  <si>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</si>
  <si>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</si>
  <si>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</si>
  <si>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</si>
  <si>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</si>
  <si>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</si>
  <si>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</si>
  <si>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</si>
  <si>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</si>
  <si>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</si>
  <si>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</si>
  <si>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</si>
  <si>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</si>
  <si>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</si>
  <si>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</si>
  <si>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</si>
  <si>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</si>
  <si>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</si>
  <si>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</si>
  <si>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</si>
  <si>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</si>
  <si>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</si>
  <si>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</si>
  <si>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</si>
  <si>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</si>
  <si>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</si>
  <si>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</si>
  <si>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</si>
  <si>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</si>
  <si>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</si>
  <si>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</si>
  <si>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</si>
  <si>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</si>
  <si>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</si>
  <si>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</si>
  <si>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</si>
  <si>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</si>
  <si>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</si>
  <si>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</si>
  <si>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</si>
  <si>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</si>
  <si>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</si>
  <si>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</si>
  <si>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</si>
  <si>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</si>
  <si>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</si>
  <si>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</si>
  <si>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</si>
  <si>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</si>
  <si>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</si>
  <si>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</si>
  <si>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</si>
  <si>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</si>
  <si>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</si>
  <si>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</si>
  <si>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</si>
  <si>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</si>
  <si>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</si>
  <si>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</si>
  <si>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</si>
  <si>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</si>
  <si>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</si>
  <si>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</si>
  <si>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</si>
  <si>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</si>
  <si>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</si>
  <si>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</si>
  <si>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</si>
  <si>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</si>
  <si>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</si>
  <si>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</si>
  <si>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</si>
  <si>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</si>
  <si>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</si>
  <si>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</si>
  <si>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</si>
  <si>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</si>
  <si>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</si>
  <si>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</si>
  <si>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</si>
  <si>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</si>
  <si>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</si>
  <si>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</si>
  <si>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</si>
  <si>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</si>
  <si>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</si>
  <si>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</si>
  <si>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</si>
  <si>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</si>
  <si>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</si>
  <si>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</si>
  <si>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</si>
  <si>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</si>
  <si>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</si>
  <si>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</si>
  <si>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</si>
  <si>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</si>
  <si>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</si>
  <si>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</si>
  <si>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</si>
  <si>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</si>
  <si>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</si>
  <si>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</si>
  <si>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</si>
  <si>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</si>
  <si>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</si>
  <si>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</si>
  <si>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</si>
  <si>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</si>
  <si>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</si>
  <si>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</si>
  <si>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</si>
  <si>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</si>
  <si>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</si>
  <si>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</si>
  <si>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</si>
  <si>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</si>
  <si>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</si>
  <si>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</si>
  <si>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</si>
  <si>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</si>
  <si>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</si>
  <si>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</si>
  <si>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</si>
  <si>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</si>
  <si>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</si>
  <si>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</si>
  <si>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</si>
  <si>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</si>
  <si>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</si>
  <si>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</si>
  <si>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</si>
  <si>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</si>
  <si>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</si>
  <si>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</si>
  <si>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</si>
  <si>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</si>
  <si>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</si>
  <si>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</si>
  <si>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</si>
  <si>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</si>
  <si>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</si>
  <si>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</si>
  <si>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</si>
  <si>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</si>
  <si>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</si>
  <si>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</si>
  <si>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</si>
  <si>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</si>
  <si>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</si>
  <si>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</si>
  <si>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</si>
  <si>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</si>
  <si>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</si>
  <si>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</si>
  <si>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</si>
  <si>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</si>
  <si>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</si>
  <si>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</si>
  <si>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</si>
  <si>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</si>
  <si>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</si>
  <si>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</si>
  <si>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</si>
  <si>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</si>
  <si>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</si>
  <si>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</si>
  <si>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</si>
  <si>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</si>
  <si>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</si>
  <si>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</si>
  <si>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</si>
  <si>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</si>
  <si>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</si>
  <si>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</si>
  <si>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</si>
  <si>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</si>
  <si>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</si>
  <si>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</si>
  <si>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</si>
  <si>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</si>
  <si>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</si>
  <si>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</si>
  <si>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</si>
  <si>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</si>
  <si>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</si>
  <si>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</si>
  <si>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</si>
  <si>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</si>
  <si>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</si>
  <si>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</si>
  <si>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</si>
  <si>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</si>
  <si>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</si>
  <si>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</si>
  <si>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</si>
  <si>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</si>
  <si>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</si>
  <si>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</si>
  <si>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</si>
  <si>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</si>
  <si>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</si>
  <si>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</si>
  <si>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</si>
  <si>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</si>
  <si>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</si>
  <si>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</si>
  <si>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</si>
  <si>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</si>
  <si>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</si>
  <si>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</si>
  <si>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</si>
  <si>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</si>
  <si>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</si>
  <si>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</si>
  <si>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</si>
  <si>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</si>
  <si>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</si>
  <si>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</si>
  <si>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</si>
  <si>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</si>
  <si>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</si>
  <si>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</si>
  <si>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</si>
  <si>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</si>
  <si>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</si>
  <si>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</si>
  <si>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</si>
  <si>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</si>
  <si>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</si>
  <si>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</si>
  <si>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</si>
  <si>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</si>
  <si>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</si>
  <si>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</si>
  <si>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</si>
  <si>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</si>
  <si>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</si>
  <si>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</si>
  <si>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</si>
  <si>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</si>
  <si>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</si>
  <si>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</si>
  <si>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</si>
  <si>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</si>
  <si>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</si>
  <si>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</si>
  <si>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</si>
  <si>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</si>
  <si>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</si>
  <si>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</si>
  <si>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</si>
  <si>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</si>
  <si>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</si>
  <si>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</si>
  <si>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</si>
  <si>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</si>
  <si>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</si>
  <si>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</si>
  <si>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</si>
  <si>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</si>
  <si>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</si>
  <si>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</si>
  <si>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</si>
  <si>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</si>
  <si>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</si>
  <si>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</si>
  <si>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</si>
  <si>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</si>
  <si>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</si>
  <si>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</si>
  <si>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</si>
  <si>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</si>
  <si>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</si>
  <si>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</si>
  <si>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</si>
  <si>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</si>
  <si>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</si>
  <si>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</si>
  <si>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</si>
  <si>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</si>
  <si>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</si>
  <si>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</si>
  <si>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</si>
  <si>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</si>
  <si>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</si>
  <si>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</si>
  <si>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</si>
  <si>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</si>
  <si>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</si>
  <si>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</si>
  <si>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</si>
  <si>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</si>
  <si>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</si>
  <si>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</si>
  <si>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</si>
  <si>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</si>
  <si>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</si>
  <si>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</si>
  <si>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</si>
  <si>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</si>
  <si>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</si>
  <si>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</si>
  <si>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</si>
  <si>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</si>
  <si>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</si>
  <si>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</si>
  <si>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</si>
  <si>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</si>
  <si>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</si>
  <si>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</si>
  <si>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</si>
  <si>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</si>
  <si>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</si>
  <si>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</si>
  <si>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</si>
  <si>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</si>
  <si>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</si>
  <si>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</si>
  <si>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</si>
  <si>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</si>
  <si>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</si>
  <si>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</si>
  <si>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</si>
  <si>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</si>
  <si>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</si>
  <si>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</si>
  <si>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</si>
  <si>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</si>
  <si>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</si>
  <si>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</si>
  <si>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</si>
  <si>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</si>
  <si>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</si>
  <si>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</si>
  <si>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</si>
  <si>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</si>
  <si>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</si>
  <si>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</si>
  <si>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</si>
  <si>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</si>
  <si>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</si>
  <si>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</si>
  <si>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</si>
  <si>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</si>
  <si>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</si>
  <si>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</si>
  <si>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</si>
  <si>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</si>
  <si>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</si>
  <si>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</si>
  <si>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</si>
  <si>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</si>
  <si>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</si>
  <si>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</si>
  <si>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</si>
  <si>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</si>
  <si>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</si>
  <si>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</si>
  <si>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</si>
  <si>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</si>
  <si>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</si>
  <si>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</si>
  <si>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</si>
  <si>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</si>
  <si>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</si>
  <si>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</si>
  <si>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</si>
  <si>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</si>
  <si>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</si>
  <si>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</si>
  <si>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</si>
  <si>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</si>
  <si>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</si>
  <si>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</si>
  <si>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</si>
  <si>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</si>
  <si>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</si>
  <si>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</si>
  <si>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</si>
  <si>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</si>
  <si>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</si>
  <si>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</si>
  <si>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</si>
  <si>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</si>
  <si>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</si>
  <si>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</si>
  <si>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</si>
  <si>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</si>
  <si>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</si>
  <si>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</si>
  <si>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</si>
  <si>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</si>
  <si>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</si>
  <si>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</si>
  <si>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</si>
  <si>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</si>
  <si>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</si>
  <si>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</si>
  <si>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</si>
  <si>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</si>
  <si>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</si>
  <si>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</si>
  <si>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</si>
  <si>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</si>
  <si>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</si>
  <si>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</si>
  <si>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</si>
  <si>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</si>
  <si>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</si>
  <si>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</si>
  <si>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</si>
  <si>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</si>
  <si>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</si>
  <si>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</si>
  <si>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</si>
  <si>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</si>
  <si>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</si>
  <si>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</si>
  <si>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</si>
  <si>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</si>
  <si>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</si>
  <si>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</si>
  <si>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</si>
  <si>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</si>
  <si>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</si>
  <si>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</si>
  <si>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</si>
  <si>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</si>
  <si>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</si>
  <si>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</si>
  <si>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</si>
  <si>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</si>
  <si>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</si>
  <si>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</si>
  <si>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</si>
  <si>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</si>
  <si>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</si>
  <si>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</si>
  <si>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</si>
  <si>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</si>
  <si>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</si>
  <si>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</si>
  <si>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</si>
  <si>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</si>
  <si>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</si>
  <si>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</si>
  <si>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</si>
  <si>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</si>
  <si>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</si>
  <si>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</si>
  <si>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</si>
  <si>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</si>
  <si>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</si>
  <si>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</si>
  <si>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</si>
  <si>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</si>
  <si>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</si>
  <si>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</si>
  <si>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</si>
  <si>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</si>
  <si>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</si>
  <si>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</si>
  <si>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</si>
  <si>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</si>
  <si>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</si>
  <si>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</si>
  <si>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</si>
  <si>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</si>
  <si>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</si>
  <si>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</si>
  <si>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</si>
  <si>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</si>
  <si>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</si>
  <si>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</si>
  <si>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</si>
  <si>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</si>
  <si>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</si>
  <si>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</si>
  <si>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</si>
  <si>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</si>
  <si>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</si>
  <si>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</si>
  <si>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</si>
  <si>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</si>
  <si>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</si>
  <si>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</si>
  <si>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</si>
  <si>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</si>
  <si>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</si>
  <si>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</si>
  <si>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</si>
  <si>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</si>
  <si>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</si>
  <si>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</si>
  <si>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</si>
  <si>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</si>
  <si>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</si>
  <si>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</si>
  <si>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</si>
  <si>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</si>
  <si>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</si>
  <si>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</si>
  <si>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</si>
  <si>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</si>
  <si>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</si>
  <si>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</si>
  <si>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</si>
  <si>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</si>
  <si>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</si>
  <si>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</si>
  <si>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</si>
  <si>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</si>
  <si>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</si>
  <si>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</si>
  <si>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</si>
  <si>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</si>
  <si>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</si>
  <si>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</si>
  <si>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</si>
  <si>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</si>
  <si>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</si>
  <si>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</si>
  <si>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</si>
  <si>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</si>
  <si>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</si>
  <si>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</si>
  <si>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</si>
  <si>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</si>
  <si>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</si>
  <si>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</si>
  <si>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</si>
  <si>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</si>
  <si>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</si>
  <si>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</si>
  <si>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</si>
  <si>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</si>
  <si>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</si>
  <si>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</si>
  <si>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</si>
  <si>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</si>
  <si>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</si>
  <si>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</si>
  <si>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</si>
  <si>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</si>
  <si>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</si>
  <si>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</si>
  <si>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</si>
  <si>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</si>
  <si>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</si>
  <si>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</si>
  <si>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</si>
  <si>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</si>
  <si>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</si>
  <si>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</si>
  <si>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</si>
  <si>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</si>
  <si>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</si>
  <si>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</si>
  <si>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</si>
  <si>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</si>
  <si>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</si>
  <si>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</si>
  <si>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</si>
  <si>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</si>
  <si>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</si>
  <si>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</si>
  <si>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</si>
  <si>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</si>
  <si>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</si>
  <si>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</si>
  <si>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</si>
  <si>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</si>
  <si>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</si>
  <si>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</si>
  <si>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</si>
  <si>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</si>
  <si>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</si>
  <si>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</si>
  <si>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</si>
  <si>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</si>
  <si>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</si>
  <si>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</si>
  <si>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</si>
  <si>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</si>
  <si>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</si>
  <si>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</si>
  <si>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</si>
  <si>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</si>
  <si>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</si>
  <si>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</si>
  <si>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</si>
  <si>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</si>
  <si>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</si>
  <si>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</si>
  <si>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</si>
  <si>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</si>
  <si>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</si>
  <si>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</si>
  <si>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</si>
  <si>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</si>
  <si>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</si>
  <si>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</si>
  <si>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</si>
  <si>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</si>
  <si>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</si>
  <si>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</si>
  <si>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</si>
  <si>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</si>
  <si>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</si>
  <si>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</si>
  <si>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</si>
  <si>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</si>
  <si>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</si>
  <si>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</si>
  <si>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</si>
  <si>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</si>
  <si>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</si>
  <si>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</si>
  <si>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</si>
  <si>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</si>
  <si>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</si>
  <si>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</si>
  <si>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</si>
  <si>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</si>
  <si>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</si>
  <si>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</si>
  <si>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</si>
  <si>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</si>
  <si>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</si>
  <si>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</si>
  <si>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</si>
  <si>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</si>
  <si>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</si>
  <si>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</si>
  <si>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</si>
  <si>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</si>
  <si>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</si>
  <si>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</si>
  <si>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</si>
  <si>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</si>
  <si>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</si>
  <si>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</si>
  <si>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</si>
  <si>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</si>
  <si>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</si>
  <si>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</si>
  <si>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</si>
  <si>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</si>
  <si>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</si>
  <si>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</si>
  <si>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</si>
  <si>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</si>
  <si>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</si>
  <si>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</si>
  <si>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</si>
  <si>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</si>
  <si>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</si>
  <si>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</si>
  <si>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</si>
  <si>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</si>
  <si>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</si>
  <si>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</si>
  <si>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</si>
  <si>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</si>
  <si>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</si>
  <si>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</si>
  <si>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</si>
  <si>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</si>
  <si>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</si>
  <si>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</si>
  <si>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</si>
  <si>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</si>
  <si>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</si>
  <si>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</si>
  <si>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</si>
  <si>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</si>
  <si>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</si>
  <si>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</si>
  <si>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</si>
  <si>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</si>
  <si>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</si>
  <si>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</si>
  <si>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</si>
  <si>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</si>
  <si>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</si>
  <si>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</si>
  <si>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</si>
  <si>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</si>
  <si>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</si>
  <si>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</si>
  <si>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</si>
  <si>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</si>
  <si>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</si>
  <si>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</si>
  <si>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</si>
  <si>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</si>
  <si>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</si>
  <si>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</si>
  <si>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</si>
  <si>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</si>
  <si>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</si>
  <si>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</si>
  <si>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</si>
  <si>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</si>
  <si>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</si>
  <si>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</si>
  <si>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</si>
  <si>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</si>
  <si>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</si>
  <si>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</si>
  <si>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</si>
  <si>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</si>
  <si>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</si>
  <si>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</si>
  <si>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</si>
  <si>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</si>
  <si>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</si>
  <si>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</si>
  <si>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</si>
  <si>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</si>
  <si>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</si>
  <si>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</si>
  <si>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</si>
  <si>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</si>
  <si>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</si>
  <si>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</si>
  <si>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</si>
  <si>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</si>
  <si>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</si>
  <si>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</si>
  <si>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</si>
  <si>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</si>
  <si>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</si>
  <si>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</si>
  <si>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</si>
  <si>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</si>
  <si>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</si>
  <si>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</si>
  <si>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</si>
  <si>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</si>
  <si>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</si>
  <si>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</si>
  <si>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</si>
  <si>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</si>
  <si>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</si>
  <si>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</si>
  <si>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</si>
  <si>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</si>
  <si>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</si>
  <si>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</si>
  <si>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</si>
  <si>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</si>
  <si>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</si>
  <si>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</si>
  <si>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</si>
  <si>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</si>
  <si>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</si>
  <si>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</si>
  <si>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</si>
  <si>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</si>
  <si>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</si>
  <si>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</si>
  <si>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</si>
  <si>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</si>
  <si>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</si>
  <si>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</si>
  <si>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</si>
  <si>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</si>
  <si>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</si>
  <si>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</si>
  <si>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</si>
  <si>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</si>
  <si>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</si>
  <si>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</si>
  <si>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</si>
  <si>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</si>
  <si>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</si>
  <si>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</si>
  <si>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</si>
  <si>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</si>
  <si>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</si>
  <si>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</si>
  <si>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</si>
  <si>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</si>
  <si>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</si>
  <si>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</si>
  <si>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</si>
  <si>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</si>
  <si>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</si>
  <si>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</si>
  <si>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</si>
  <si>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</si>
  <si>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</si>
  <si>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</si>
  <si>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</si>
  <si>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</si>
  <si>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</si>
  <si>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</si>
  <si>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</si>
  <si>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</si>
  <si>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</si>
  <si>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</si>
  <si>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</si>
  <si>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</si>
  <si>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</si>
  <si>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</si>
  <si>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</si>
  <si>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</si>
  <si>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</si>
  <si>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</si>
  <si>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</si>
  <si>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</si>
  <si>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</si>
  <si>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</si>
  <si>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</si>
  <si>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</si>
  <si>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</si>
  <si>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</si>
  <si>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</si>
  <si>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</si>
  <si>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</si>
  <si>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</si>
  <si>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</si>
  <si>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</si>
  <si>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</si>
  <si>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</si>
  <si>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</si>
  <si>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</si>
  <si>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</si>
  <si>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</si>
  <si>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</si>
  <si>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</si>
  <si>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</si>
  <si>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</si>
  <si>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</si>
  <si>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</si>
  <si>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</si>
  <si>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</si>
  <si>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</si>
  <si>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</si>
  <si>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</si>
  <si>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</si>
  <si>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</si>
  <si>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</si>
  <si>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</si>
  <si>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</si>
  <si>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</si>
  <si>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</si>
  <si>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</si>
  <si>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</si>
  <si>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</si>
  <si>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</si>
  <si>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</si>
  <si>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</si>
  <si>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</si>
  <si>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</si>
  <si>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</si>
  <si>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</si>
  <si>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</si>
  <si>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</si>
  <si>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</si>
  <si>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</si>
  <si>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</si>
  <si>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</si>
  <si>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</si>
  <si>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</si>
  <si>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</si>
  <si>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</si>
  <si>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</si>
  <si>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</si>
  <si>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</si>
  <si>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</si>
  <si>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</si>
  <si>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</si>
  <si>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</si>
  <si>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</si>
  <si>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</si>
  <si>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</si>
  <si>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</si>
  <si>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</si>
  <si>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</si>
  <si>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</si>
  <si>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</si>
  <si>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</si>
  <si>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</si>
  <si>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</si>
  <si>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</si>
  <si>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</si>
  <si>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</si>
  <si>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</si>
  <si>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</si>
  <si>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</si>
  <si>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</si>
  <si>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</si>
  <si>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</si>
  <si>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</si>
  <si>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</si>
  <si>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</si>
  <si>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</si>
  <si>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</si>
  <si>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</si>
  <si>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</si>
  <si>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</si>
  <si>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</si>
  <si>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</si>
  <si>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</si>
  <si>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</si>
  <si>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</si>
  <si>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</si>
  <si>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</si>
  <si>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</si>
  <si>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</si>
  <si>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</si>
  <si>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</si>
  <si>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</si>
  <si>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</si>
  <si>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</si>
  <si>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</si>
  <si>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</si>
  <si>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</si>
  <si>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</si>
  <si>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</si>
  <si>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</si>
  <si>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</si>
  <si>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</si>
  <si>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</si>
  <si>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</si>
  <si>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</si>
  <si>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</si>
  <si>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</si>
  <si>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</si>
  <si>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</si>
  <si>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</si>
  <si>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</si>
  <si>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</si>
  <si>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</si>
  <si>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</si>
  <si>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</si>
  <si>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</si>
  <si>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</si>
  <si>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</si>
  <si>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</si>
  <si>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</si>
  <si>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</si>
  <si>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</si>
  <si>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</si>
  <si>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</si>
  <si>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</si>
  <si>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</si>
  <si>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</si>
  <si>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</si>
  <si>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</si>
  <si>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</si>
  <si>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</si>
  <si>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</si>
  <si>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</si>
  <si>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</si>
  <si>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</si>
  <si>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</si>
  <si>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</si>
  <si>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</si>
  <si>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</si>
  <si>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</si>
  <si>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</si>
  <si>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</si>
  <si>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</si>
  <si>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</si>
  <si>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</si>
  <si>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</si>
  <si>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</si>
  <si>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</si>
  <si>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</si>
  <si>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</si>
  <si>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</si>
  <si>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</si>
  <si>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</si>
  <si>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</si>
  <si>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</si>
  <si>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</si>
  <si>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</si>
  <si>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</si>
  <si>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</si>
  <si>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</si>
  <si>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</si>
  <si>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</si>
  <si>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</si>
  <si>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</si>
  <si>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</si>
  <si>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</si>
  <si>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</si>
  <si>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</si>
  <si>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</si>
  <si>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</si>
  <si>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</si>
  <si>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</si>
  <si>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</si>
  <si>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</si>
  <si>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</si>
  <si>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</si>
  <si>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</si>
  <si>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</si>
  <si>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</si>
  <si>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</si>
  <si>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</si>
  <si>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</si>
  <si>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</si>
  <si>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</si>
  <si>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</si>
  <si>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</si>
  <si>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</si>
  <si>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</si>
  <si>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</si>
  <si>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</si>
  <si>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</si>
  <si>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</si>
  <si>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</si>
  <si>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</si>
  <si>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</si>
  <si>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</si>
  <si>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</si>
  <si>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</si>
  <si>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</si>
  <si>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</si>
  <si>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</si>
  <si>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</si>
  <si>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</si>
  <si>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</si>
  <si>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</si>
  <si>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</si>
  <si>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</si>
  <si>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</si>
  <si>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</si>
  <si>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</si>
  <si>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</si>
  <si>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</si>
  <si>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</si>
  <si>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</si>
  <si>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</si>
  <si>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</si>
  <si>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</si>
  <si>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</si>
  <si>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</si>
  <si>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</si>
  <si>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</si>
  <si>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</si>
  <si>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</si>
  <si>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</si>
  <si>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</si>
  <si>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</si>
  <si>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</si>
  <si>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</si>
  <si>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</si>
  <si>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</si>
  <si>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</si>
  <si>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</si>
  <si>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</si>
  <si>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</si>
  <si>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</si>
  <si>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</si>
  <si>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</si>
  <si>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</si>
  <si>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</si>
  <si>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</si>
  <si>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</si>
  <si>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</si>
  <si>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</si>
  <si>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</si>
  <si>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</si>
  <si>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</si>
  <si>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</si>
  <si>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</si>
  <si>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</si>
  <si>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</si>
  <si>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</si>
  <si>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</si>
  <si>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</si>
  <si>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</si>
  <si>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</si>
  <si>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</si>
  <si>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</si>
  <si>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</si>
  <si>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</si>
  <si>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</si>
  <si>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</si>
  <si>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</si>
  <si>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</si>
  <si>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</si>
  <si>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</si>
  <si>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</si>
  <si>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</si>
  <si>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</si>
  <si>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</si>
  <si>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</si>
  <si>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</si>
  <si>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</si>
  <si>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</si>
  <si>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</si>
  <si>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</si>
  <si>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</si>
  <si>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</si>
  <si>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</si>
  <si>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</si>
  <si>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</si>
  <si>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</si>
  <si>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</si>
  <si>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</si>
  <si>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</si>
  <si>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</si>
  <si>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</si>
  <si>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</si>
  <si>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</si>
  <si>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</si>
  <si>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</si>
  <si>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</si>
  <si>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</si>
  <si>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</si>
  <si>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</si>
  <si>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</si>
  <si>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</si>
  <si>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</si>
  <si>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</si>
  <si>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</si>
  <si>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</si>
  <si>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</si>
  <si>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</si>
  <si>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</si>
  <si>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</si>
  <si>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</si>
  <si>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</si>
  <si>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</si>
  <si>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</si>
  <si>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</si>
  <si>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</si>
  <si>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</si>
  <si>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</si>
  <si>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</si>
  <si>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</si>
  <si>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</si>
  <si>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</si>
  <si>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</si>
  <si>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</si>
  <si>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</si>
  <si>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</si>
  <si>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</si>
  <si>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</si>
  <si>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</si>
  <si>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</si>
  <si>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</si>
  <si>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</si>
  <si>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</si>
  <si>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</si>
  <si>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</si>
  <si>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</si>
  <si>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</si>
  <si>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</si>
  <si>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</si>
  <si>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</si>
  <si>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</si>
  <si>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</si>
  <si>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</si>
  <si>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</si>
  <si>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</si>
  <si>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</si>
  <si>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</si>
  <si>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</si>
  <si>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</si>
  <si>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</si>
  <si>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</si>
  <si>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</si>
  <si>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</si>
  <si>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</si>
  <si>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</si>
  <si>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</si>
  <si>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</si>
  <si>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</si>
  <si>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</si>
  <si>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</si>
  <si>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</si>
  <si>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</si>
  <si>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</si>
  <si>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</si>
  <si>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</si>
  <si>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</si>
  <si>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</si>
  <si>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</si>
  <si>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</si>
  <si>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</si>
  <si>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</si>
  <si>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</si>
  <si>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</si>
  <si>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</si>
  <si>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</si>
  <si>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</si>
  <si>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</si>
  <si>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</si>
  <si>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</si>
  <si>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</si>
  <si>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</si>
  <si>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</si>
  <si>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</si>
  <si>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</si>
  <si>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</si>
  <si>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</si>
  <si>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</si>
  <si>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</si>
  <si>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</si>
  <si>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</si>
  <si>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</si>
  <si>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</si>
  <si>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</si>
  <si>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</si>
  <si>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</si>
  <si>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</si>
  <si>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</si>
  <si>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</si>
  <si>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</si>
  <si>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</si>
  <si>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</si>
  <si>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</si>
  <si>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</si>
  <si>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</si>
  <si>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</si>
  <si>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</si>
  <si>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</si>
  <si>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</si>
  <si>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</si>
  <si>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</si>
  <si>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</si>
  <si>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</si>
  <si>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</si>
  <si>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</si>
  <si>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</si>
  <si>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</si>
  <si>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</si>
  <si>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</si>
  <si>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</si>
  <si>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</si>
  <si>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</si>
  <si>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</si>
  <si>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</si>
  <si>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</si>
  <si>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</si>
  <si>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</si>
  <si>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</si>
  <si>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</si>
  <si>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</si>
  <si>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</si>
  <si>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</si>
  <si>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</si>
  <si>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</si>
  <si>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</si>
  <si>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</si>
  <si>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</si>
  <si>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</si>
  <si>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</si>
  <si>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</si>
  <si>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</si>
  <si>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</si>
  <si>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</si>
  <si>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</si>
  <si>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</si>
  <si>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</si>
  <si>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</si>
  <si>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</si>
  <si>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</si>
  <si>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</si>
  <si>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</si>
  <si>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</si>
  <si>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</si>
  <si>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</si>
  <si>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</si>
  <si>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</si>
  <si>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</si>
  <si>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</si>
  <si>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</si>
  <si>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</si>
  <si>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</si>
  <si>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</si>
  <si>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</si>
  <si>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</si>
  <si>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</si>
  <si>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</si>
  <si>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</si>
  <si>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</si>
  <si>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</si>
  <si>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</si>
  <si>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</si>
  <si>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</si>
  <si>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</si>
  <si>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</si>
  <si>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</si>
  <si>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</si>
  <si>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</si>
  <si>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</si>
  <si>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</si>
  <si>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</si>
  <si>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</si>
  <si>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</si>
  <si>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</si>
  <si>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</si>
  <si>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</si>
  <si>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</si>
  <si>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</si>
  <si>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</si>
  <si>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</si>
  <si>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</si>
  <si>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</si>
  <si>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</si>
  <si>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</si>
  <si>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</si>
  <si>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</si>
  <si>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</si>
  <si>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</si>
  <si>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</si>
  <si>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</si>
  <si>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</si>
  <si>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</si>
  <si>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</si>
  <si>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</si>
  <si>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</si>
  <si>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</si>
  <si>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</si>
  <si>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</si>
  <si>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</si>
  <si>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</si>
  <si>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</si>
  <si>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</si>
  <si>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</si>
  <si>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</si>
  <si>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</si>
  <si>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</si>
  <si>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</si>
  <si>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</si>
  <si>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</si>
  <si>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</si>
  <si>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</si>
  <si>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</si>
  <si>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</si>
  <si>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</si>
  <si>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</si>
  <si>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</si>
  <si>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</si>
  <si>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</si>
  <si>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</si>
  <si>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</si>
  <si>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</si>
  <si>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</si>
  <si>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</si>
  <si>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</si>
  <si>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</si>
  <si>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</si>
  <si>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</si>
  <si>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</si>
  <si>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</si>
  <si>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</si>
  <si>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</si>
  <si>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</si>
  <si>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</si>
  <si>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</si>
  <si>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</si>
  <si>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</si>
  <si>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</si>
  <si>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</si>
  <si>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</si>
  <si>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</si>
  <si>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</si>
  <si>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</si>
  <si>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</si>
  <si>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</si>
  <si>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</si>
  <si>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</si>
  <si>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</si>
  <si>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</si>
  <si>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</si>
  <si>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</si>
  <si>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</si>
  <si>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</si>
  <si>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</si>
  <si>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</si>
  <si>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</si>
  <si>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</si>
  <si>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</si>
  <si>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</si>
  <si>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</si>
  <si>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</si>
  <si>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</si>
  <si>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</si>
  <si>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</si>
  <si>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</si>
  <si>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</si>
  <si>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</si>
  <si>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</si>
  <si>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</si>
  <si>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</si>
  <si>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</si>
  <si>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</si>
  <si>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</si>
  <si>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</si>
  <si>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</si>
  <si>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</si>
  <si>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</si>
  <si>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</si>
  <si>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</si>
  <si>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</si>
  <si>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</si>
  <si>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</si>
  <si>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</si>
  <si>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</si>
  <si>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</si>
  <si>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</si>
  <si>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</si>
  <si>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</si>
  <si>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</si>
  <si>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</si>
  <si>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</si>
  <si>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</si>
  <si>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</si>
  <si>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</si>
  <si>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</si>
  <si>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</si>
  <si>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</si>
  <si>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</si>
  <si>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</si>
  <si>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</si>
  <si>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</si>
  <si>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</si>
  <si>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</si>
  <si>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</si>
  <si>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</si>
  <si>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</si>
  <si>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</si>
  <si>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</si>
  <si>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</si>
  <si>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</si>
  <si>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</si>
  <si>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</si>
  <si>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</si>
  <si>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</si>
  <si>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</si>
  <si>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</si>
  <si>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</si>
  <si>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</si>
  <si>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</si>
  <si>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</si>
  <si>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</si>
  <si>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</si>
  <si>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</si>
  <si>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</si>
  <si>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</si>
  <si>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</si>
  <si>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</si>
  <si>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</si>
  <si>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</si>
  <si>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</si>
  <si>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</si>
  <si>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</si>
  <si>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</si>
  <si>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</si>
  <si>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</si>
  <si>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</si>
  <si>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</si>
  <si>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</si>
  <si>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</si>
  <si>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</si>
  <si>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</si>
  <si>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</si>
  <si>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</si>
  <si>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</si>
  <si>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</si>
  <si>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</si>
  <si>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</si>
  <si>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</si>
  <si>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</si>
  <si>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</si>
  <si>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</si>
  <si>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</si>
  <si>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</si>
  <si>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</si>
  <si>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</si>
  <si>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</si>
  <si>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</si>
  <si>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</si>
  <si>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</si>
  <si>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</si>
  <si>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</si>
  <si>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</si>
  <si>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</si>
  <si>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</si>
  <si>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</si>
  <si>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</si>
  <si>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</si>
  <si>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</si>
  <si>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</si>
  <si>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</si>
  <si>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</si>
  <si>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</si>
  <si>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</si>
  <si>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</si>
  <si>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</si>
  <si>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</si>
  <si>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</si>
  <si>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</si>
  <si>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</si>
  <si>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</si>
  <si>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</si>
  <si>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</si>
  <si>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</si>
  <si>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</si>
  <si>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</si>
  <si>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</si>
  <si>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</si>
  <si>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</si>
  <si>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</si>
  <si>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</si>
  <si>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</si>
  <si>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</si>
  <si>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</si>
  <si>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</si>
  <si>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</si>
  <si>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</si>
  <si>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</si>
  <si>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</si>
  <si>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</si>
  <si>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</si>
  <si>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</si>
  <si>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</si>
  <si>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</si>
  <si>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</si>
  <si>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</si>
  <si>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</si>
  <si>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</si>
  <si>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</si>
  <si>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</si>
  <si>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</si>
  <si>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</si>
  <si>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</si>
  <si>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</si>
  <si>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</si>
  <si>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</si>
  <si>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</si>
  <si>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</si>
  <si>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</si>
  <si>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</si>
  <si>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</si>
  <si>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</si>
  <si>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</si>
  <si>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</si>
  <si>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</si>
  <si>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</si>
  <si>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</si>
  <si>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</si>
  <si>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</si>
  <si>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</si>
  <si>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</si>
  <si>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</si>
  <si>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</si>
  <si>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</si>
  <si>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</si>
  <si>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</si>
  <si>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</si>
  <si>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</si>
  <si>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</si>
  <si>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</si>
  <si>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</si>
  <si>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</si>
  <si>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</si>
  <si>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</si>
  <si>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</si>
  <si>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</si>
  <si>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</si>
  <si>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</si>
  <si>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</si>
  <si>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</si>
  <si>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</si>
  <si>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</si>
  <si>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</si>
  <si>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</si>
  <si>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</si>
  <si>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</si>
  <si>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</si>
  <si>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</si>
  <si>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</si>
  <si>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</si>
  <si>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</si>
  <si>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</si>
  <si>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</si>
  <si>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</si>
  <si>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</si>
  <si>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</si>
  <si>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</si>
  <si>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</si>
  <si>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</si>
  <si>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</si>
  <si>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</si>
  <si>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</si>
  <si>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</si>
  <si>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</si>
  <si>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</si>
  <si>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</si>
  <si>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</si>
  <si>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</si>
  <si>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</si>
  <si>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</si>
  <si>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</si>
  <si>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</si>
  <si>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</si>
  <si>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</si>
  <si>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</si>
  <si>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</si>
  <si>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</si>
  <si>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</si>
  <si>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</si>
  <si>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</si>
  <si>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</si>
  <si>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</si>
  <si>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</si>
  <si>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</si>
  <si>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</si>
  <si>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</si>
  <si>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</si>
  <si>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</si>
  <si>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</si>
  <si>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</si>
  <si>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</si>
  <si>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</si>
  <si>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</si>
  <si>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</si>
  <si>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</si>
  <si>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</si>
  <si>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</si>
  <si>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</si>
  <si>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</si>
  <si>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</si>
  <si>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</si>
  <si>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</si>
  <si>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</si>
  <si>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</si>
  <si>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</si>
  <si>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</si>
  <si>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</si>
  <si>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</si>
  <si>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</si>
  <si>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</si>
  <si>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</si>
  <si>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</si>
  <si>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</si>
  <si>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</si>
  <si>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</si>
  <si>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</si>
  <si>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</si>
  <si>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</si>
  <si>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</si>
  <si>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</si>
  <si>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</si>
  <si>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</si>
  <si>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</si>
  <si>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</si>
  <si>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</si>
  <si>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</si>
  <si>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</si>
  <si>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</si>
  <si>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</si>
  <si>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</si>
  <si>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</si>
  <si>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</si>
  <si>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</si>
  <si>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</si>
  <si>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</si>
  <si>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</si>
  <si>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</si>
  <si>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</si>
  <si>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</si>
  <si>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</si>
  <si>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</si>
  <si>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</si>
  <si>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</si>
  <si>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</si>
  <si>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</si>
  <si>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</si>
  <si>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</si>
  <si>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</si>
  <si>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</si>
  <si>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</si>
  <si>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</si>
  <si>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</si>
  <si>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</si>
  <si>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</si>
  <si>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</si>
  <si>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</si>
  <si>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</si>
  <si>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</si>
  <si>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</si>
  <si>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</si>
  <si>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</si>
  <si>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</si>
  <si>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</si>
  <si>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</si>
  <si>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</si>
  <si>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</si>
  <si>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</si>
  <si>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</si>
  <si>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</si>
  <si>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</si>
  <si>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</si>
  <si>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</si>
  <si>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</si>
  <si>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</si>
  <si>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</si>
  <si>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</si>
  <si>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</si>
  <si>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</si>
  <si>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</si>
  <si>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</si>
  <si>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</si>
  <si>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</si>
  <si>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</si>
  <si>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</si>
  <si>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</si>
  <si>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</si>
  <si>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</si>
  <si>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</si>
  <si>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</si>
  <si>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</si>
  <si>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</si>
  <si>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</si>
  <si>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</si>
  <si>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</si>
  <si>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</si>
  <si>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</si>
  <si>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</si>
  <si>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</si>
  <si>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</si>
  <si>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</si>
  <si>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</si>
  <si>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</si>
  <si>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</si>
  <si>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</si>
  <si>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</si>
  <si>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</si>
  <si>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</si>
  <si>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</si>
  <si>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</si>
  <si>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</si>
  <si>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</si>
  <si>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</si>
  <si>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</si>
  <si>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</si>
  <si>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</si>
  <si>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</si>
  <si>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</si>
  <si>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</si>
  <si>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</si>
  <si>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</si>
  <si>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</si>
  <si>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</si>
  <si>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</si>
  <si>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</si>
  <si>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</si>
  <si>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</si>
  <si>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</si>
  <si>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</si>
  <si>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</si>
  <si>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</si>
  <si>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</si>
  <si>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</si>
  <si>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</si>
  <si>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</si>
  <si>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</si>
  <si>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</si>
  <si>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</si>
  <si>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</si>
  <si>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</si>
  <si>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</si>
  <si>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</si>
  <si>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</si>
  <si>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</si>
  <si>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</si>
  <si>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</si>
  <si>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</si>
  <si>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</si>
  <si>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</si>
  <si>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</si>
  <si>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</si>
  <si>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</si>
  <si>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</si>
  <si>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</si>
  <si>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</si>
  <si>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</si>
  <si>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</si>
  <si>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</si>
  <si>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</si>
  <si>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</si>
  <si>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</si>
  <si>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</si>
  <si>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</si>
  <si>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</si>
  <si>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</si>
  <si>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</si>
  <si>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</si>
  <si>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</si>
  <si>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</si>
  <si>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</si>
  <si>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</si>
  <si>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</si>
  <si>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</si>
  <si>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</si>
  <si>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</si>
  <si>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</si>
  <si>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</si>
  <si>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</si>
  <si>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</si>
  <si>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</si>
  <si>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</si>
  <si>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</si>
  <si>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</si>
  <si>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</si>
  <si>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</si>
  <si>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</si>
  <si>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</si>
  <si>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</si>
  <si>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</si>
  <si>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</si>
  <si>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</si>
  <si>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</si>
  <si>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</si>
  <si>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</si>
  <si>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</si>
  <si>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</si>
  <si>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</si>
  <si>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</si>
  <si>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</si>
  <si>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</si>
  <si>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</si>
  <si>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</si>
  <si>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</si>
  <si>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</si>
  <si>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</si>
  <si>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</si>
  <si>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</si>
  <si>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</si>
  <si>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</si>
  <si>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</si>
  <si>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</si>
  <si>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</si>
  <si>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</si>
  <si>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</si>
  <si>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</si>
  <si>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</si>
  <si>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</si>
  <si>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</si>
  <si>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</si>
  <si>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</si>
  <si>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</si>
  <si>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</si>
  <si>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</si>
  <si>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</si>
  <si>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</si>
  <si>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</si>
  <si>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</si>
  <si>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</si>
  <si>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</si>
  <si>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</si>
  <si>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</si>
  <si>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</si>
  <si>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</si>
  <si>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</si>
  <si>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</si>
  <si>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</si>
  <si>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</si>
  <si>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</si>
  <si>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</si>
  <si>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</si>
  <si>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</si>
  <si>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</si>
  <si>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</si>
  <si>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</si>
  <si>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</si>
  <si>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</si>
  <si>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</si>
  <si>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</si>
  <si>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</si>
  <si>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</si>
  <si>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</si>
  <si>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</si>
  <si>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</si>
  <si>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</si>
  <si>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</si>
  <si>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</si>
  <si>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</si>
  <si>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</si>
  <si>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</si>
  <si>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</si>
  <si>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</si>
  <si>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</si>
  <si>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</si>
  <si>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</si>
  <si>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</si>
  <si>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</si>
  <si>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</si>
  <si>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</si>
  <si>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</si>
  <si>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</si>
  <si>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</si>
  <si>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</si>
  <si>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</si>
  <si>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</si>
  <si>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</si>
  <si>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</si>
  <si>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</si>
  <si>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</si>
  <si>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</si>
  <si>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</si>
  <si>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</si>
  <si>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</si>
  <si>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</si>
  <si>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</si>
  <si>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</si>
  <si>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</si>
  <si>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</si>
  <si>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</si>
  <si>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</si>
  <si>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</si>
  <si>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</si>
  <si>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</si>
  <si>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</si>
  <si>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</si>
  <si>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</si>
  <si>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</si>
  <si>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</si>
  <si>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</si>
  <si>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</si>
  <si>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</si>
  <si>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</si>
  <si>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</si>
  <si>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</si>
  <si>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</si>
  <si>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</si>
  <si>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</si>
  <si>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</si>
  <si>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</si>
  <si>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</si>
  <si>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</si>
  <si>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</si>
  <si>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</si>
  <si>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</si>
  <si>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</si>
  <si>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</si>
  <si>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</si>
  <si>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</si>
  <si>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</si>
  <si>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</si>
  <si>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</si>
  <si>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</si>
  <si>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</si>
  <si>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</si>
  <si>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</si>
  <si>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</si>
  <si>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</si>
  <si>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</si>
  <si>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</si>
  <si>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</si>
  <si>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</si>
  <si>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</si>
  <si>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</si>
  <si>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</si>
  <si>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</si>
  <si>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</si>
  <si>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</si>
  <si>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</si>
  <si>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</si>
  <si>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</si>
  <si>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</si>
  <si>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</si>
  <si>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</si>
  <si>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</si>
  <si>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</si>
  <si>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</si>
  <si>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</si>
  <si>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</si>
  <si>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</si>
  <si>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</si>
  <si>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</si>
  <si>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</si>
  <si>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</si>
  <si>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</si>
  <si>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</si>
  <si>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</si>
  <si>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</si>
  <si>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</si>
  <si>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</si>
  <si>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</si>
  <si>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</si>
  <si>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</si>
  <si>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</si>
  <si>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</si>
  <si>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</si>
  <si>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</si>
  <si>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</si>
  <si>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</si>
  <si>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</si>
  <si>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</si>
  <si>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</si>
  <si>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</si>
  <si>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</si>
  <si>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</si>
  <si>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</si>
  <si>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</si>
  <si>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</si>
  <si>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</si>
  <si>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</si>
  <si>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</si>
  <si>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</si>
  <si>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</si>
  <si>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</si>
  <si>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</si>
  <si>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</si>
  <si>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</si>
  <si>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</si>
  <si>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</si>
  <si>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</si>
  <si>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</si>
  <si>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</si>
  <si>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</si>
  <si>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</si>
  <si>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</si>
  <si>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</si>
  <si>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</si>
  <si>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</si>
  <si>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</si>
  <si>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</si>
  <si>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</si>
  <si>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</si>
  <si>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</si>
  <si>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</si>
  <si>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</si>
  <si>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</si>
  <si>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</si>
  <si>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</si>
  <si>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</si>
  <si>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</si>
  <si>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</si>
  <si>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</si>
  <si>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</si>
  <si>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</si>
  <si>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</si>
  <si>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</si>
  <si>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</si>
  <si>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</si>
  <si>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</si>
  <si>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</si>
  <si>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</si>
  <si>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</si>
  <si>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</si>
  <si>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</si>
  <si>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</si>
  <si>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</si>
  <si>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</si>
  <si>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</si>
  <si>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</si>
  <si>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</si>
  <si>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</si>
  <si>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</si>
  <si>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</si>
  <si>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</si>
  <si>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</si>
  <si>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</si>
  <si>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</si>
  <si>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</si>
  <si>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</si>
  <si>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</si>
  <si>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</si>
  <si>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</si>
  <si>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</si>
  <si>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</si>
  <si>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</si>
  <si>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</si>
  <si>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</si>
  <si>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</si>
  <si>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</si>
  <si>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</si>
  <si>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</si>
  <si>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</si>
  <si>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</si>
  <si>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</si>
  <si>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</si>
  <si>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</si>
  <si>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</si>
  <si>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</si>
  <si>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</si>
  <si>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</si>
  <si>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</si>
  <si>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</si>
  <si>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</si>
  <si>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</si>
  <si>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</si>
  <si>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</si>
  <si>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</si>
  <si>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</si>
  <si>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</si>
  <si>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</si>
  <si>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</si>
  <si>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</si>
  <si>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</si>
  <si>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</si>
  <si>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</si>
  <si>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</si>
  <si>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</si>
  <si>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</si>
  <si>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</si>
  <si>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</si>
  <si>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</si>
  <si>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</si>
  <si>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</si>
  <si>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</si>
  <si>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</si>
  <si>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</si>
  <si>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</si>
  <si>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</si>
  <si>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</si>
  <si>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</si>
  <si>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</si>
  <si>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</si>
  <si>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</si>
  <si>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</si>
  <si>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</si>
  <si>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</si>
  <si>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</si>
  <si>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</si>
  <si>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</si>
  <si>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</si>
  <si>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</si>
  <si>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</si>
  <si>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</si>
  <si>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</si>
  <si>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</si>
  <si>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</si>
  <si>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</si>
  <si>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</si>
  <si>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</si>
  <si>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</si>
  <si>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</si>
  <si>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</si>
  <si>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</si>
  <si>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</si>
  <si>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</si>
  <si>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</si>
  <si>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</si>
  <si>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</si>
  <si>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</si>
  <si>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</si>
  <si>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</si>
  <si>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</si>
  <si>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</si>
  <si>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</si>
  <si>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</si>
  <si>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</si>
  <si>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</si>
  <si>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</si>
  <si>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</si>
  <si>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</si>
  <si>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</si>
  <si>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</si>
  <si>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</si>
  <si>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</si>
  <si>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</si>
  <si>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</si>
  <si>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</si>
  <si>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</si>
  <si>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</si>
  <si>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</si>
  <si>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</si>
  <si>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</si>
  <si>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</si>
  <si>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</si>
  <si>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</si>
  <si>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</si>
  <si>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</si>
  <si>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</si>
  <si>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</si>
  <si>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</si>
  <si>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</si>
  <si>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</si>
  <si>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</si>
  <si>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</si>
  <si>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</si>
  <si>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</si>
  <si>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</si>
  <si>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</si>
  <si>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</si>
  <si>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</si>
  <si>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</si>
  <si>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</si>
  <si>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</si>
  <si>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</si>
  <si>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</si>
  <si>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</si>
  <si>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</si>
  <si>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</si>
  <si>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</si>
  <si>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</si>
  <si>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</si>
  <si>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</si>
  <si>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</si>
  <si>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</si>
  <si>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</si>
  <si>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</si>
  <si>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</si>
  <si>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</si>
  <si>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</si>
  <si>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</si>
  <si>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</si>
  <si>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</si>
  <si>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</si>
  <si>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</si>
  <si>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</si>
  <si>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</si>
  <si>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</si>
  <si>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</si>
  <si>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</si>
  <si>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</si>
  <si>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</si>
  <si>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</si>
  <si>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</si>
  <si>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</si>
  <si>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</si>
  <si>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</si>
  <si>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</si>
  <si>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</si>
  <si>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</si>
  <si>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</si>
  <si>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</si>
  <si>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</si>
  <si>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</si>
  <si>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</si>
  <si>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</si>
  <si>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</si>
  <si>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</si>
  <si>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</si>
  <si>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</si>
  <si>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</si>
  <si>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</si>
  <si>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</si>
  <si>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</si>
  <si>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</si>
  <si>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</si>
  <si>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</si>
  <si>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</si>
  <si>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</si>
  <si>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</si>
  <si>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</si>
  <si>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</si>
  <si>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</si>
  <si>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</si>
  <si>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</si>
  <si>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</si>
  <si>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</si>
  <si>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</si>
  <si>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</si>
  <si>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</si>
  <si>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</si>
  <si>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</si>
  <si>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</si>
  <si>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</si>
  <si>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</si>
  <si>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</si>
  <si>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</si>
  <si>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</si>
  <si>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</si>
  <si>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</si>
  <si>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</si>
  <si>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</si>
  <si>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</si>
  <si>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</si>
  <si>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</si>
  <si>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</si>
  <si>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</si>
  <si>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</si>
  <si>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</si>
  <si>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</si>
  <si>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</si>
  <si>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</si>
  <si>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</si>
  <si>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</si>
  <si>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</si>
  <si>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</si>
  <si>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</si>
  <si>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</si>
  <si>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</si>
  <si>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</si>
  <si>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</si>
  <si>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</si>
  <si>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</si>
  <si>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</si>
  <si>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</si>
  <si>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</si>
  <si>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</si>
  <si>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</si>
  <si>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</si>
  <si>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</si>
  <si>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</si>
  <si>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</si>
  <si>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</si>
  <si>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</si>
  <si>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</si>
  <si>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</si>
  <si>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</si>
  <si>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</si>
  <si>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</si>
  <si>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</si>
  <si>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</si>
  <si>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</si>
  <si>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</si>
  <si>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</si>
  <si>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</si>
  <si>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</si>
  <si>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</si>
  <si>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</si>
  <si>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</si>
  <si>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</si>
  <si>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</si>
  <si>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</si>
  <si>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</si>
  <si>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</si>
  <si>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</si>
  <si>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</si>
  <si>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</si>
  <si>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</si>
  <si>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</si>
  <si>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</si>
  <si>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</si>
  <si>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</si>
  <si>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</si>
  <si>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</si>
  <si>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</si>
  <si>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</si>
  <si>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</si>
  <si>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</si>
  <si>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</si>
  <si>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</si>
  <si>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</si>
  <si>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</si>
  <si>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</si>
  <si>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</si>
  <si>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</si>
  <si>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</si>
  <si>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</si>
  <si>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</si>
  <si>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</si>
  <si>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</si>
  <si>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</si>
  <si>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</si>
  <si>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</si>
  <si>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</si>
  <si>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</si>
  <si>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</si>
  <si>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</si>
  <si>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</si>
  <si>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</si>
  <si>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</si>
  <si>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</si>
  <si>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</si>
  <si>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</si>
  <si>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</si>
  <si>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</si>
  <si>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</si>
  <si>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</si>
  <si>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</si>
  <si>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</si>
  <si>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</si>
  <si>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</si>
  <si>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</si>
  <si>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</si>
  <si>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</si>
  <si>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</si>
  <si>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</si>
  <si>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</si>
  <si>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</si>
  <si>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</si>
  <si>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</si>
  <si>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</si>
  <si>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</si>
  <si>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</si>
  <si>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</si>
  <si>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</si>
  <si>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</si>
  <si>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</si>
  <si>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</si>
  <si>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</si>
  <si>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</si>
  <si>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</si>
  <si>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</si>
  <si>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</si>
  <si>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</si>
  <si>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</si>
  <si>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</si>
  <si>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</si>
  <si>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</si>
  <si>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</si>
  <si>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</si>
  <si>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</si>
  <si>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</si>
  <si>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</si>
  <si>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</si>
  <si>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</si>
  <si>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</si>
  <si>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</si>
  <si>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</si>
  <si>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</si>
  <si>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</si>
  <si>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</si>
  <si>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</si>
  <si>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</si>
  <si>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</si>
  <si>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</si>
  <si>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</si>
  <si>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</si>
  <si>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</si>
  <si>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</si>
  <si>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</si>
  <si>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</si>
  <si>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</si>
  <si>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</si>
  <si>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</si>
  <si>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</si>
  <si>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</si>
  <si>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</si>
  <si>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</si>
  <si>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</si>
  <si>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</si>
  <si>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</si>
  <si>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</si>
  <si>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</si>
  <si>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</si>
  <si>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</si>
  <si>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</si>
  <si>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</si>
  <si>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</si>
  <si>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</si>
  <si>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</si>
  <si>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</si>
  <si>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</si>
  <si>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</si>
  <si>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</si>
  <si>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</si>
  <si>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</si>
  <si>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</si>
  <si>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</si>
  <si>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</si>
  <si>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</si>
  <si>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</si>
  <si>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</si>
  <si>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</si>
  <si>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</si>
  <si>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</si>
  <si>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</si>
  <si>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</si>
  <si>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</si>
  <si>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</si>
  <si>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</si>
  <si>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</si>
  <si>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</si>
  <si>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</si>
  <si>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</si>
  <si>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</si>
  <si>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</si>
  <si>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</si>
  <si>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</si>
  <si>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</si>
  <si>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</si>
  <si>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</si>
  <si>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</si>
  <si>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</si>
  <si>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</si>
  <si>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</si>
  <si>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</si>
  <si>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</si>
  <si>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</si>
  <si>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</si>
  <si>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</si>
  <si>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</si>
  <si>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</si>
  <si>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</si>
  <si>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</si>
  <si>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</si>
  <si>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</si>
  <si>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</si>
  <si>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</si>
  <si>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</si>
  <si>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</si>
  <si>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</si>
  <si>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</si>
  <si>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</si>
  <si>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</si>
  <si>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</si>
  <si>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</si>
  <si>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</si>
  <si>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</si>
  <si>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</si>
  <si>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</si>
  <si>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</si>
  <si>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</si>
  <si>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</si>
  <si>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</si>
  <si>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</si>
  <si>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</si>
  <si>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</si>
  <si>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</si>
  <si>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</si>
  <si>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</si>
  <si>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</si>
  <si>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</si>
  <si>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</si>
  <si>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</si>
  <si>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</si>
  <si>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</si>
  <si>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</si>
  <si>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</si>
  <si>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</si>
  <si>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</si>
  <si>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</si>
  <si>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</si>
  <si>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</si>
  <si>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</si>
  <si>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</si>
  <si>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</si>
  <si>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</si>
  <si>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</si>
  <si>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</si>
  <si>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</si>
  <si>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</si>
  <si>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</si>
  <si>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</si>
  <si>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</si>
  <si>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</si>
  <si>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</si>
  <si>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</si>
  <si>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</si>
  <si>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</si>
  <si>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</si>
  <si>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</si>
  <si>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</si>
  <si>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</si>
  <si>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</si>
  <si>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</si>
  <si>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</si>
  <si>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</si>
  <si>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</si>
  <si>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</si>
  <si>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</si>
  <si>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</si>
  <si>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</si>
  <si>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</si>
  <si>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</si>
  <si>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</si>
  <si>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</si>
  <si>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</si>
  <si>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</si>
  <si>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</si>
  <si>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</si>
  <si>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</si>
  <si>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</si>
  <si>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</si>
  <si>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</si>
  <si>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</si>
  <si>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</si>
  <si>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</si>
  <si>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</si>
  <si>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</si>
  <si>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</si>
  <si>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</si>
  <si>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</si>
  <si>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</si>
  <si>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</si>
  <si>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</si>
  <si>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</si>
  <si>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</si>
  <si>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</si>
  <si>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</si>
  <si>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</si>
  <si>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</si>
  <si>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</si>
  <si>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</si>
  <si>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</si>
  <si>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</si>
  <si>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</si>
  <si>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</si>
  <si>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</si>
  <si>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</si>
  <si>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</si>
  <si>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</si>
  <si>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</si>
  <si>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</si>
  <si>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</si>
  <si>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</si>
  <si>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</si>
  <si>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</si>
  <si>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</si>
  <si>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</si>
  <si>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</si>
  <si>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</si>
  <si>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</si>
  <si>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</si>
  <si>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</si>
  <si>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</si>
  <si>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</si>
  <si>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</si>
  <si>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</si>
  <si>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</si>
  <si>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</si>
  <si>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</si>
  <si>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</si>
  <si>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</si>
  <si>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</si>
  <si>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</si>
  <si>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</si>
  <si>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</si>
  <si>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</si>
  <si>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</si>
  <si>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</si>
  <si>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</si>
  <si>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</si>
  <si>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</si>
  <si>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</si>
  <si>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</si>
  <si>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</si>
  <si>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</si>
  <si>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</si>
  <si>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</si>
  <si>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</si>
  <si>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</si>
  <si>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</si>
  <si>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</si>
  <si>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</si>
  <si>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</si>
  <si>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</si>
  <si>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</si>
  <si>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</si>
  <si>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</si>
  <si>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</si>
  <si>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</si>
  <si>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</si>
  <si>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</si>
  <si>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</si>
  <si>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</si>
  <si>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</si>
  <si>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</si>
  <si>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</si>
  <si>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</si>
  <si>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</si>
  <si>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</si>
  <si>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</si>
  <si>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</si>
  <si>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</si>
  <si>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</si>
  <si>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</si>
  <si>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</si>
  <si>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</si>
  <si>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</si>
  <si>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</si>
  <si>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</si>
  <si>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</si>
  <si>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</si>
  <si>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</si>
  <si>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</si>
  <si>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</si>
  <si>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</si>
  <si>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</si>
  <si>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</si>
  <si>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</si>
  <si>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</si>
  <si>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</si>
  <si>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</si>
  <si>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</si>
  <si>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</si>
  <si>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</si>
  <si>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</si>
  <si>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</si>
  <si>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</si>
  <si>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</si>
  <si>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</si>
  <si>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</si>
  <si>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</si>
  <si>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</si>
  <si>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</si>
  <si>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</si>
  <si>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</si>
  <si>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</si>
  <si>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</si>
  <si>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</si>
  <si>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</si>
  <si>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</si>
  <si>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</si>
  <si>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</si>
  <si>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</si>
  <si>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</si>
  <si>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</si>
  <si>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</si>
  <si>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</si>
  <si>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</si>
  <si>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</si>
  <si>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</si>
  <si>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</si>
  <si>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</si>
  <si>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</si>
  <si>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</si>
  <si>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</si>
  <si>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</si>
  <si>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</si>
  <si>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</si>
  <si>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</si>
  <si>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</si>
  <si>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</si>
  <si>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</si>
  <si>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</si>
  <si>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</si>
  <si>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</si>
  <si>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</si>
  <si>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</si>
  <si>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</si>
  <si>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</si>
  <si>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</si>
  <si>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</si>
  <si>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</si>
  <si>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</si>
  <si>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</si>
  <si>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</si>
  <si>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</si>
  <si>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</si>
  <si>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</si>
  <si>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</si>
  <si>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</si>
  <si>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</si>
  <si>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</si>
  <si>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</si>
  <si>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</si>
  <si>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</si>
  <si>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</si>
  <si>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</si>
  <si>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</si>
  <si>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</si>
  <si>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</si>
  <si>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</si>
  <si>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</si>
  <si>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</si>
  <si>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</si>
  <si>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</si>
  <si>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</si>
  <si>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</si>
  <si>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</si>
  <si>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</si>
  <si>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</si>
  <si>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</si>
  <si>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</si>
  <si>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</si>
  <si>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</si>
  <si>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</si>
  <si>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</si>
  <si>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</si>
  <si>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</si>
  <si>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</si>
  <si>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</si>
  <si>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</si>
  <si>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</si>
  <si>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</si>
  <si>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</si>
  <si>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</si>
  <si>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</si>
  <si>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</si>
  <si>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</si>
  <si>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</si>
  <si>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</si>
  <si>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</si>
  <si>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</si>
  <si>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</si>
  <si>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</si>
  <si>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</si>
  <si>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</si>
  <si>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</si>
  <si>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</si>
  <si>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</si>
  <si>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</si>
  <si>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</si>
  <si>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</si>
  <si>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</si>
  <si>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</si>
  <si>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</si>
  <si>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</si>
  <si>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</si>
  <si>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</si>
  <si>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</si>
  <si>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</si>
  <si>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</si>
  <si>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</si>
  <si>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</si>
  <si>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</si>
  <si>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</si>
  <si>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</si>
  <si>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</si>
  <si>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</si>
  <si>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</si>
  <si>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</si>
  <si>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</si>
  <si>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</si>
  <si>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</si>
  <si>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</si>
  <si>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</si>
  <si>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</si>
  <si>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</si>
  <si>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</si>
  <si>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</si>
  <si>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</si>
  <si>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</si>
  <si>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</si>
  <si>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</si>
  <si>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</si>
  <si>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</si>
  <si>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</si>
  <si>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</si>
  <si>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</si>
  <si>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</si>
  <si>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</si>
  <si>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</si>
  <si>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</si>
  <si>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</si>
  <si>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</si>
  <si>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</si>
  <si>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</si>
  <si>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</si>
  <si>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</si>
  <si>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</si>
  <si>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</si>
  <si>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</si>
  <si>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</si>
  <si>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</si>
  <si>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</si>
  <si>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</si>
  <si>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</si>
  <si>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</si>
  <si>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</si>
  <si>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</si>
  <si>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</si>
  <si>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</si>
  <si>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</si>
  <si>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</si>
  <si>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</si>
  <si>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</si>
  <si>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</si>
  <si>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</si>
  <si>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</si>
  <si>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</si>
  <si>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</si>
  <si>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</si>
  <si>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</si>
  <si>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</si>
  <si>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</si>
  <si>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</si>
  <si>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</si>
  <si>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</si>
  <si>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</si>
  <si>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</si>
  <si>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</si>
  <si>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</si>
  <si>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</si>
  <si>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</si>
  <si>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</si>
  <si>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</si>
  <si>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</si>
  <si>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</si>
  <si>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</si>
  <si>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</si>
  <si>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</si>
  <si>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</si>
  <si>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</si>
  <si>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</si>
  <si>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</si>
  <si>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</si>
  <si>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</si>
  <si>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</si>
  <si>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</si>
  <si>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</si>
  <si>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</si>
  <si>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</si>
  <si>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</si>
  <si>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</si>
  <si>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</si>
  <si>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</si>
  <si>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</si>
  <si>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</si>
  <si>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</si>
  <si>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</si>
  <si>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</si>
  <si>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</si>
  <si>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</si>
  <si>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</si>
  <si>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</si>
  <si>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</si>
  <si>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</si>
  <si>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</si>
  <si>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</si>
  <si>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</si>
  <si>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</si>
  <si>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</si>
  <si>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</si>
  <si>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</si>
  <si>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</si>
  <si>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</si>
  <si>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</si>
  <si>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</si>
  <si>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</si>
  <si>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</si>
  <si>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</si>
  <si>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</si>
  <si>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</si>
  <si>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</si>
  <si>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</si>
  <si>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</si>
  <si>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</si>
  <si>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</si>
  <si>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</si>
  <si>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</si>
  <si>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</si>
  <si>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</si>
  <si>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</si>
  <si>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</si>
  <si>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</si>
  <si>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</si>
  <si>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</si>
  <si>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</si>
  <si>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</si>
  <si>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</si>
  <si>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</si>
  <si>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</si>
  <si>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</si>
  <si>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</si>
  <si>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</si>
  <si>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</si>
  <si>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</si>
  <si>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</si>
  <si>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</si>
  <si>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</si>
  <si>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</si>
  <si>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</si>
  <si>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</si>
  <si>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</si>
  <si>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</si>
  <si>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</si>
  <si>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</si>
  <si>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</si>
  <si>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</si>
  <si>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</si>
  <si>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</si>
  <si>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</si>
  <si>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</si>
  <si>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</si>
  <si>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</si>
  <si>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</si>
  <si>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</si>
  <si>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</si>
  <si>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</si>
  <si>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</si>
  <si>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</si>
  <si>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</si>
  <si>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</si>
  <si>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</si>
  <si>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</si>
  <si>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</si>
  <si>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</si>
  <si>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</si>
  <si>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</si>
  <si>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</si>
  <si>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</si>
  <si>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</si>
  <si>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</si>
  <si>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</si>
  <si>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</si>
  <si>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</si>
  <si>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</si>
  <si>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</si>
  <si>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</si>
  <si>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</si>
  <si>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</si>
  <si>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</si>
  <si>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</si>
  <si>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</si>
  <si>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</si>
  <si>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</si>
  <si>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</si>
  <si>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</si>
  <si>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</si>
  <si>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</si>
  <si>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</si>
  <si>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</si>
  <si>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</si>
  <si>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</si>
  <si>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</si>
  <si>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</si>
  <si>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</si>
  <si>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</si>
  <si>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</si>
  <si>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</si>
  <si>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</si>
  <si>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</si>
  <si>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</si>
  <si>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</si>
  <si>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</si>
  <si>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</si>
  <si>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</si>
  <si>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</si>
  <si>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</si>
  <si>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</si>
  <si>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</si>
  <si>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</si>
  <si>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</si>
  <si>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</si>
  <si>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</si>
  <si>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</si>
  <si>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</si>
  <si>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</si>
  <si>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</si>
  <si>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</si>
  <si>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</si>
  <si>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</si>
  <si>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</si>
  <si>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</si>
  <si>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</si>
  <si>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</si>
  <si>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</si>
  <si>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</si>
  <si>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</si>
  <si>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</si>
  <si>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</si>
  <si>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</si>
  <si>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</si>
  <si>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</si>
  <si>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</si>
  <si>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</si>
  <si>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</si>
  <si>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</si>
  <si>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</si>
  <si>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</si>
  <si>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</si>
  <si>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</si>
  <si>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</si>
  <si>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</si>
  <si>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</si>
  <si>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</si>
  <si>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</si>
  <si>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</si>
  <si>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</si>
  <si>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</si>
  <si>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</si>
  <si>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</si>
  <si>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</si>
  <si>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</si>
  <si>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</si>
  <si>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</si>
  <si>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</si>
  <si>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</si>
  <si>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</si>
  <si>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</si>
  <si>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</si>
  <si>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</si>
  <si>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</si>
  <si>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</si>
  <si>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</si>
  <si>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</si>
  <si>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</si>
  <si>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</si>
  <si>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</si>
  <si>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</si>
  <si>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</si>
  <si>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</si>
  <si>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</si>
  <si>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</si>
  <si>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</si>
  <si>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</si>
  <si>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</si>
  <si>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</si>
  <si>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</si>
  <si>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</si>
  <si>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</si>
  <si>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</si>
  <si>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</si>
  <si>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</si>
  <si>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</si>
  <si>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</si>
  <si>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</si>
  <si>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</si>
  <si>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</si>
  <si>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</si>
  <si>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</si>
  <si>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</si>
  <si>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</si>
  <si>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</si>
  <si>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</si>
  <si>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</si>
  <si>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</si>
  <si>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</si>
  <si>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</si>
  <si>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</si>
  <si>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</si>
  <si>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</si>
  <si>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</si>
  <si>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</si>
  <si>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</si>
  <si>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</si>
  <si>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</si>
  <si>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</si>
  <si>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</si>
  <si>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</si>
  <si>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</si>
  <si>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</si>
  <si>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</si>
  <si>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</si>
  <si>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</si>
  <si>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</si>
  <si>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</si>
  <si>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</si>
  <si>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</si>
  <si>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</si>
  <si>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</si>
  <si>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</si>
  <si>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</si>
  <si>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</si>
  <si>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</si>
  <si>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</si>
  <si>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</si>
  <si>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</si>
  <si>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</si>
  <si>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</si>
  <si>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</si>
  <si>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</si>
  <si>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</si>
  <si>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</si>
  <si>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</si>
  <si>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</si>
  <si>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</si>
  <si>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</si>
  <si>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</si>
  <si>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</si>
  <si>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</si>
  <si>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</si>
  <si>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</si>
  <si>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</si>
  <si>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</si>
  <si>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</si>
  <si>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</si>
  <si>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</si>
  <si>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</si>
  <si>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</si>
  <si>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</si>
  <si>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</si>
  <si>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</si>
  <si>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</si>
  <si>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</si>
  <si>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</si>
  <si>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</si>
  <si>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</si>
  <si>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</si>
  <si>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</si>
  <si>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</si>
  <si>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</si>
  <si>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</si>
  <si>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</si>
  <si>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</si>
  <si>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</si>
  <si>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</si>
  <si>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</si>
  <si>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</si>
  <si>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</si>
  <si>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</si>
  <si>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</si>
  <si>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</si>
  <si>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</si>
  <si>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</si>
  <si>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</si>
  <si>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</si>
  <si>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</si>
  <si>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</si>
  <si>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</si>
  <si>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</si>
  <si>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</si>
  <si>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</si>
  <si>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</si>
  <si>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</si>
  <si>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</si>
  <si>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</si>
  <si>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</si>
  <si>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</si>
  <si>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</si>
  <si>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</si>
  <si>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</si>
  <si>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</si>
  <si>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</si>
  <si>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</si>
  <si>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</si>
  <si>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</si>
  <si>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</si>
  <si>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</si>
  <si>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</si>
  <si>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</si>
  <si>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</si>
  <si>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</si>
  <si>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</si>
  <si>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</si>
  <si>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</si>
  <si>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</si>
  <si>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</si>
  <si>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</si>
  <si>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</si>
  <si>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</si>
  <si>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</si>
  <si>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</si>
  <si>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</si>
  <si>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</si>
  <si>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</si>
  <si>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</si>
  <si>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</si>
  <si>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</si>
  <si>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</si>
  <si>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</si>
  <si>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</si>
  <si>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</si>
  <si>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</si>
  <si>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</si>
  <si>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</si>
  <si>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</si>
  <si>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</si>
  <si>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</si>
  <si>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</si>
  <si>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</si>
  <si>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</si>
  <si>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</si>
  <si>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</si>
  <si>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</si>
  <si>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</si>
  <si>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</si>
  <si>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</si>
  <si>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</si>
  <si>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</si>
  <si>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</si>
  <si>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</si>
  <si>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</si>
  <si>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</si>
  <si>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</si>
  <si>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</si>
  <si>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</si>
  <si>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</si>
  <si>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</si>
  <si>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</si>
  <si>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</si>
  <si>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</si>
  <si>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</si>
  <si>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</si>
  <si>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</si>
  <si>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</si>
  <si>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</si>
  <si>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</si>
  <si>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</si>
  <si>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</si>
  <si>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</si>
  <si>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</si>
  <si>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</si>
  <si>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</si>
  <si>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</si>
  <si>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</si>
  <si>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</si>
  <si>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</si>
  <si>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</si>
  <si>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</si>
  <si>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</si>
  <si>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</si>
  <si>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</si>
  <si>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</si>
  <si>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</si>
  <si>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</si>
  <si>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</si>
  <si>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</si>
  <si>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</si>
  <si>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</si>
  <si>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</si>
  <si>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</si>
  <si>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</si>
  <si>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</si>
  <si>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</si>
  <si>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</si>
  <si>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</si>
  <si>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</si>
  <si>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</si>
  <si>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</si>
  <si>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</si>
  <si>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</si>
  <si>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</si>
  <si>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</si>
  <si>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</si>
  <si>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</si>
  <si>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</si>
  <si>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</si>
  <si>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</si>
  <si>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</si>
  <si>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</si>
  <si>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</si>
  <si>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</si>
  <si>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</si>
  <si>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</si>
  <si>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</si>
  <si>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</si>
  <si>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</si>
  <si>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</si>
  <si>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</si>
  <si>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</si>
  <si>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</si>
  <si>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</si>
  <si>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</si>
  <si>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</si>
  <si>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</si>
  <si>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</si>
  <si>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</si>
  <si>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</si>
  <si>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</si>
  <si>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</si>
  <si>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</si>
  <si>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</si>
  <si>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</si>
  <si>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</si>
  <si>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</si>
  <si>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</si>
  <si>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</si>
  <si>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</si>
  <si>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</si>
  <si>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</si>
  <si>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</si>
  <si>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</si>
  <si>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</si>
  <si>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</si>
  <si>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</si>
  <si>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</si>
  <si>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</si>
  <si>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</si>
  <si>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</si>
  <si>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</si>
  <si>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</si>
  <si>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</si>
  <si>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</si>
  <si>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</si>
  <si>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</si>
  <si>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</si>
  <si>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</si>
  <si>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</si>
  <si>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</si>
  <si>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</si>
  <si>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</si>
  <si>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</si>
  <si>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</si>
  <si>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</si>
  <si>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</si>
  <si>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</si>
  <si>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</si>
  <si>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</si>
  <si>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</si>
  <si>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</si>
  <si>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</si>
  <si>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</si>
  <si>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</si>
  <si>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</si>
  <si>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</si>
  <si>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</si>
  <si>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</si>
  <si>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</si>
  <si>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</si>
  <si>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</si>
  <si>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</si>
  <si>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</si>
  <si>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</si>
  <si>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</si>
  <si>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</si>
  <si>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</si>
  <si>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</si>
  <si>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</si>
  <si>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</si>
  <si>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</si>
  <si>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</si>
  <si>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</si>
  <si>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</si>
  <si>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</si>
  <si>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</si>
  <si>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</si>
  <si>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</si>
  <si>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</si>
  <si>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</si>
  <si>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</si>
  <si>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</si>
  <si>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</si>
  <si>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</si>
  <si>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</si>
  <si>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</si>
  <si>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</si>
  <si>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</si>
  <si>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</si>
  <si>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</si>
  <si>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</si>
  <si>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</si>
  <si>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</si>
  <si>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</si>
  <si>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</si>
  <si>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</si>
  <si>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</si>
  <si>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</si>
  <si>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</si>
  <si>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</si>
  <si>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</si>
  <si>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</si>
  <si>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</si>
  <si>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</si>
  <si>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</si>
  <si>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</si>
  <si>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</si>
  <si>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</si>
  <si>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</si>
  <si>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</si>
  <si>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</si>
  <si>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</si>
  <si>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</si>
  <si>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</si>
  <si>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</si>
  <si>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</si>
  <si>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</si>
  <si>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</si>
  <si>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</si>
  <si>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</si>
  <si>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</si>
  <si>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</si>
  <si>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</si>
  <si>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</si>
  <si>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</si>
  <si>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</si>
  <si>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</si>
  <si>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</si>
  <si>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</si>
  <si>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</si>
  <si>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</si>
  <si>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</si>
  <si>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</si>
  <si>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</si>
  <si>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</si>
  <si>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</si>
  <si>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</si>
  <si>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</si>
  <si>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</si>
  <si>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</si>
  <si>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</si>
  <si>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</si>
  <si>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</si>
  <si>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</si>
  <si>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</si>
  <si>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</si>
  <si>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</si>
  <si>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</si>
  <si>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</si>
  <si>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</si>
  <si>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</si>
  <si>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</si>
  <si>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</si>
  <si>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</si>
  <si>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</si>
  <si>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</si>
  <si>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</si>
  <si>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</si>
  <si>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</si>
  <si>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</si>
  <si>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</si>
  <si>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</si>
  <si>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</si>
  <si>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</si>
  <si>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</si>
  <si>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</si>
  <si>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</si>
  <si>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</si>
  <si>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</si>
  <si>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</si>
  <si>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</si>
  <si>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</si>
  <si>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</si>
  <si>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</si>
  <si>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</si>
  <si>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</si>
  <si>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</si>
  <si>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</si>
  <si>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</si>
  <si>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</si>
  <si>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</si>
  <si>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</si>
  <si>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</si>
  <si>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</si>
  <si>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</si>
  <si>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</si>
  <si>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</si>
  <si>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</si>
  <si>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</si>
  <si>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</si>
  <si>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</si>
  <si>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</si>
  <si>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</si>
  <si>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</si>
  <si>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</si>
  <si>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</si>
  <si>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</si>
  <si>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</si>
  <si>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</si>
  <si>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</si>
  <si>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</si>
  <si>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</si>
  <si>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</si>
  <si>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</si>
  <si>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</si>
  <si>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</si>
  <si>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</si>
  <si>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</si>
  <si>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</si>
  <si>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</si>
  <si>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</si>
  <si>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</si>
  <si>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</si>
  <si>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</si>
  <si>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</si>
  <si>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</si>
  <si>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</si>
  <si>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</si>
  <si>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</si>
  <si>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</si>
  <si>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</si>
  <si>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</si>
  <si>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</si>
  <si>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</si>
  <si>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</si>
  <si>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</si>
  <si>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</si>
  <si>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</si>
  <si>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</si>
  <si>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</si>
  <si>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</si>
  <si>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</si>
  <si>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</si>
  <si>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</si>
  <si>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</si>
  <si>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</si>
  <si>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</si>
  <si>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</si>
  <si>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</si>
  <si>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</si>
  <si>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</si>
  <si>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</si>
  <si>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</si>
  <si>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</si>
  <si>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</si>
  <si>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</si>
  <si>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</si>
  <si>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</si>
  <si>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</si>
  <si>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</si>
  <si>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</si>
  <si>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</si>
  <si>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</si>
  <si>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</si>
  <si>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</si>
  <si>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</si>
  <si>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</si>
  <si>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</si>
  <si>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</si>
  <si>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</si>
  <si>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</si>
  <si>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</si>
  <si>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</si>
  <si>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</si>
  <si>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</si>
  <si>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</si>
  <si>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</si>
  <si>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</si>
  <si>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</si>
  <si>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</si>
  <si>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</si>
  <si>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</si>
  <si>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</si>
  <si>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</si>
  <si>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</si>
  <si>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</si>
  <si>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</si>
  <si>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</si>
  <si>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</si>
  <si>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</si>
  <si>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</si>
  <si>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</si>
  <si>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</si>
  <si>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</si>
  <si>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</si>
  <si>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</si>
  <si>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</si>
  <si>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</si>
  <si>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</si>
  <si>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</si>
  <si>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</si>
  <si>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</si>
  <si>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</si>
  <si>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</si>
  <si>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</si>
  <si>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</si>
  <si>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</si>
  <si>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</si>
  <si>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</si>
  <si>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</si>
  <si>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</si>
  <si>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</si>
  <si>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</si>
  <si>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</si>
  <si>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</si>
  <si>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</si>
  <si>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</si>
  <si>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</si>
  <si>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</si>
  <si>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</si>
  <si>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</si>
  <si>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</si>
  <si>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</si>
  <si>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</si>
  <si>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</si>
  <si>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</si>
  <si>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</si>
  <si>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</si>
  <si>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</si>
  <si>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</si>
  <si>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</si>
  <si>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</si>
  <si>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</si>
  <si>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</si>
  <si>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</si>
  <si>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</si>
  <si>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</si>
  <si>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</si>
  <si>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</si>
  <si>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</si>
  <si>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</si>
  <si>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</si>
  <si>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</si>
  <si>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</si>
  <si>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</si>
  <si>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</si>
  <si>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</si>
  <si>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</si>
  <si>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</si>
  <si>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</si>
  <si>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</si>
  <si>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</si>
  <si>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</si>
  <si>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</si>
  <si>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</si>
  <si>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</si>
  <si>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</si>
  <si>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</si>
  <si>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</si>
  <si>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</si>
  <si>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</si>
  <si>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</si>
  <si>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</si>
  <si>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</si>
  <si>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</si>
  <si>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</si>
  <si>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</si>
  <si>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</si>
  <si>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</si>
  <si>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</si>
  <si>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</si>
  <si>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</si>
  <si>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</si>
  <si>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</si>
  <si>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</si>
  <si>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</si>
  <si>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</si>
  <si>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</si>
  <si>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</si>
  <si>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</si>
  <si>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</si>
  <si>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</si>
  <si>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</si>
  <si>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</si>
  <si>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</si>
  <si>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</si>
  <si>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</si>
  <si>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</si>
  <si>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</si>
  <si>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</si>
  <si>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</si>
  <si>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</si>
  <si>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</si>
  <si>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</si>
  <si>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</si>
  <si>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</si>
  <si>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</si>
  <si>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</si>
  <si>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</si>
  <si>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</si>
  <si>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</si>
  <si>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</si>
  <si>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</si>
  <si>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</si>
  <si>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</si>
  <si>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</si>
  <si>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</si>
  <si>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</si>
  <si>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</si>
  <si>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</si>
  <si>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</si>
  <si>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</si>
  <si>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</si>
  <si>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</si>
  <si>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</si>
  <si>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</si>
  <si>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</si>
  <si>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</si>
  <si>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</si>
  <si>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</si>
  <si>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</si>
  <si>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</si>
  <si>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</si>
  <si>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</si>
  <si>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</si>
  <si>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</si>
  <si>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</si>
  <si>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</si>
  <si>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</si>
  <si>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</si>
  <si>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</si>
  <si>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</si>
  <si>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</si>
  <si>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</si>
  <si>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</si>
  <si>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</si>
  <si>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</si>
  <si>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</si>
  <si>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</si>
  <si>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</si>
  <si>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</si>
  <si>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</si>
  <si>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</si>
  <si>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</si>
  <si>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</si>
  <si>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</si>
  <si>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</si>
  <si>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</si>
  <si>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</si>
  <si>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</si>
  <si>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</si>
  <si>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</si>
  <si>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</si>
  <si>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</si>
  <si>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</si>
  <si>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</si>
  <si>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</si>
  <si>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</si>
  <si>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</si>
  <si>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</si>
  <si>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</si>
  <si>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</si>
  <si>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</si>
  <si>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</si>
  <si>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</si>
  <si>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</si>
  <si>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</si>
  <si>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</si>
  <si>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</si>
  <si>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</si>
  <si>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</si>
  <si>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</si>
  <si>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</si>
  <si>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</si>
  <si>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</si>
  <si>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</si>
  <si>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</si>
  <si>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</si>
  <si>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</si>
  <si>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</si>
  <si>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</si>
  <si>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</si>
  <si>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</si>
  <si>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</si>
  <si>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</si>
  <si>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</si>
  <si>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</si>
  <si>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</si>
  <si>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</si>
  <si>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</si>
  <si>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</si>
  <si>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</si>
  <si>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</si>
  <si>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</si>
  <si>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</si>
  <si>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</si>
  <si>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</si>
  <si>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</si>
  <si>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</si>
  <si>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</si>
  <si>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</si>
  <si>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</si>
  <si>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</si>
  <si>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</si>
  <si>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</si>
  <si>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</si>
  <si>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</si>
  <si>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</si>
  <si>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</si>
  <si>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</si>
  <si>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</si>
  <si>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</si>
  <si>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</si>
  <si>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</si>
  <si>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</si>
  <si>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</si>
  <si>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</si>
  <si>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</si>
  <si>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</si>
  <si>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</si>
  <si>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</si>
  <si>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</si>
  <si>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</si>
  <si>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</si>
  <si>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</si>
  <si>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</si>
  <si>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</si>
  <si>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</si>
  <si>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</si>
  <si>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</si>
  <si>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</si>
  <si>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</si>
  <si>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</si>
  <si>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</si>
  <si>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</si>
  <si>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</si>
  <si>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</si>
  <si>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</si>
  <si>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</si>
  <si>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</si>
  <si>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</si>
  <si>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</si>
  <si>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</si>
  <si>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</si>
  <si>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</si>
  <si>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</si>
  <si>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</si>
  <si>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</si>
  <si>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</si>
  <si>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</si>
  <si>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</si>
  <si>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</si>
  <si>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</si>
  <si>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</si>
  <si>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</si>
  <si>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</si>
  <si>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</si>
  <si>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</si>
  <si>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</si>
  <si>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</si>
  <si>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</si>
  <si>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</si>
  <si>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</si>
  <si>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</si>
  <si>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</si>
  <si>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</si>
  <si>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</si>
  <si>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</si>
  <si>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</si>
  <si>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</si>
  <si>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</si>
  <si>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</si>
  <si>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</si>
  <si>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</si>
  <si>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</si>
  <si>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</si>
  <si>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</si>
  <si>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</si>
  <si>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</si>
  <si>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</si>
  <si>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</si>
  <si>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</si>
  <si>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</si>
  <si>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</si>
  <si>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</si>
  <si>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</si>
  <si>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</si>
  <si>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</si>
  <si>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</si>
  <si>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</si>
  <si>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</si>
  <si>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</si>
  <si>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</si>
  <si>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</si>
  <si>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</si>
  <si>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</si>
  <si>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</si>
  <si>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</si>
  <si>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</si>
  <si>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</si>
  <si>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</si>
  <si>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</si>
  <si>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</si>
  <si>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</si>
  <si>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</si>
  <si>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</si>
  <si>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</si>
  <si>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</si>
  <si>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</si>
  <si>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</si>
  <si>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</si>
  <si>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</si>
  <si>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</si>
  <si>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</si>
  <si>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</si>
  <si>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</si>
  <si>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</si>
  <si>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</si>
  <si>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</si>
  <si>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</si>
  <si>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</si>
  <si>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</si>
  <si>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</si>
  <si>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</si>
  <si>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</si>
  <si>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</si>
  <si>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</si>
  <si>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</si>
  <si>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</si>
  <si>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</si>
  <si>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</si>
  <si>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</si>
  <si>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</si>
  <si>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</si>
  <si>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</si>
  <si>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</si>
  <si>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</si>
  <si>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</si>
  <si>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</si>
  <si>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</si>
  <si>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</si>
  <si>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</si>
  <si>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</si>
  <si>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</si>
  <si>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</si>
  <si>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</si>
  <si>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</si>
  <si>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</si>
  <si>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</si>
  <si>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</si>
  <si>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</si>
  <si>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</si>
  <si>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</si>
  <si>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</si>
  <si>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</si>
  <si>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</si>
  <si>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</si>
  <si>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</si>
  <si>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</si>
  <si>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</si>
  <si>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</si>
  <si>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</si>
  <si>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</si>
  <si>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</si>
  <si>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</si>
  <si>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</si>
  <si>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</si>
  <si>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</si>
  <si>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</si>
  <si>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</si>
  <si>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</si>
  <si>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</si>
  <si>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</si>
  <si>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</si>
  <si>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</si>
  <si>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</si>
  <si>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</si>
  <si>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</si>
  <si>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</si>
  <si>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</si>
  <si>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</si>
  <si>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</si>
  <si>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</si>
  <si>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</si>
  <si>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</si>
  <si>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</si>
  <si>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</si>
  <si>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</si>
  <si>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</si>
  <si>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</si>
  <si>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</si>
  <si>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</si>
  <si>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</si>
  <si>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</si>
  <si>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</si>
  <si>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</si>
  <si>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</si>
  <si>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</si>
  <si>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</si>
  <si>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</si>
  <si>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</si>
  <si>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</si>
  <si>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</si>
  <si>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</si>
  <si>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</si>
  <si>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</si>
  <si>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</si>
  <si>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</si>
  <si>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</si>
  <si>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</si>
  <si>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</si>
  <si>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</si>
  <si>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</si>
  <si>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</si>
  <si>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</si>
  <si>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</si>
  <si>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</si>
  <si>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</si>
  <si>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</si>
  <si>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</si>
  <si>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</si>
  <si>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</si>
  <si>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</si>
  <si>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</si>
  <si>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</si>
  <si>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</si>
  <si>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</si>
  <si>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</si>
  <si>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</si>
  <si>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</si>
  <si>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</si>
  <si>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</si>
  <si>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</si>
  <si>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</si>
  <si>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</si>
  <si>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</si>
  <si>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</si>
  <si>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</si>
  <si>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</si>
  <si>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</si>
  <si>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</si>
  <si>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</si>
  <si>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</si>
  <si>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</si>
  <si>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</si>
  <si>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</si>
  <si>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</si>
  <si>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</si>
  <si>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</si>
  <si>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</si>
  <si>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</si>
  <si>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</si>
  <si>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</si>
  <si>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</si>
  <si>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</si>
  <si>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</si>
  <si>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</si>
  <si>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</si>
  <si>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</si>
  <si>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</si>
  <si>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</si>
  <si>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</si>
  <si>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</si>
  <si>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</si>
  <si>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</si>
  <si>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</si>
  <si>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</si>
  <si>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</si>
  <si>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</si>
  <si>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</si>
  <si>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</si>
  <si>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</si>
  <si>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</si>
  <si>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</si>
  <si>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</si>
  <si>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</si>
  <si>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</si>
  <si>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</si>
  <si>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</si>
  <si>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</si>
  <si>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</si>
  <si>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</si>
  <si>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</si>
  <si>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</si>
  <si>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</si>
  <si>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</si>
  <si>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</si>
  <si>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</si>
  <si>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</si>
  <si>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</si>
  <si>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</si>
  <si>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</si>
  <si>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</si>
  <si>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</si>
  <si>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</si>
  <si>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</si>
  <si>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</si>
  <si>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</si>
  <si>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</si>
  <si>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</si>
  <si>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</si>
  <si>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</si>
  <si>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</si>
  <si>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</si>
  <si>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</si>
  <si>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</si>
  <si>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</si>
  <si>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</si>
  <si>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</si>
  <si>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</si>
  <si>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</si>
  <si>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</si>
  <si>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</si>
  <si>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</si>
  <si>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</si>
  <si>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</si>
  <si>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</si>
  <si>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</si>
  <si>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</si>
  <si>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</si>
  <si>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</si>
  <si>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</si>
  <si>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</si>
  <si>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</si>
  <si>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</si>
  <si>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</si>
  <si>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</si>
  <si>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</si>
  <si>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</si>
  <si>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</si>
  <si>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</si>
  <si>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</si>
  <si>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</si>
  <si>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</si>
  <si>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</si>
  <si>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</si>
  <si>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</si>
  <si>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</si>
  <si>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</si>
  <si>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</si>
  <si>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</si>
  <si>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</si>
  <si>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</si>
  <si>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</si>
  <si>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</si>
  <si>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</si>
  <si>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</si>
  <si>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</si>
  <si>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</si>
  <si>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</si>
  <si>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</si>
  <si>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</si>
  <si>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</si>
  <si>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</si>
  <si>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</si>
  <si>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</si>
  <si>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</si>
  <si>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</si>
  <si>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</si>
  <si>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</si>
  <si>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</si>
  <si>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</si>
  <si>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</si>
  <si>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</si>
  <si>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</si>
  <si>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</si>
  <si>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</si>
  <si>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</si>
  <si>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</si>
  <si>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</si>
  <si>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</si>
  <si>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</si>
  <si>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</si>
  <si>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</si>
  <si>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</si>
  <si>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</si>
  <si>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</si>
  <si>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</si>
  <si>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</si>
  <si>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</si>
  <si>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</si>
  <si>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</si>
  <si>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</si>
  <si>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</si>
  <si>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</si>
  <si>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</si>
  <si>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</si>
  <si>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</si>
  <si>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</si>
  <si>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</si>
  <si>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</si>
  <si>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</si>
  <si>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</si>
  <si>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</si>
  <si>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</si>
  <si>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</si>
  <si>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</si>
  <si>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</si>
  <si>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</si>
  <si>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</si>
  <si>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</si>
  <si>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</si>
  <si>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</si>
  <si>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</si>
  <si>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</si>
  <si>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</si>
  <si>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</si>
  <si>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</si>
  <si>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</si>
  <si>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</si>
  <si>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</si>
  <si>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</si>
  <si>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</si>
  <si>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</si>
  <si>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</si>
  <si>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</si>
  <si>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</si>
  <si>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</si>
  <si>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</si>
  <si>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</si>
  <si>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</si>
  <si>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</si>
  <si>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</si>
  <si>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</si>
  <si>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</si>
  <si>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</si>
  <si>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</si>
  <si>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</si>
  <si>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</si>
  <si>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</si>
  <si>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</si>
  <si>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</si>
  <si>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</si>
  <si>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</si>
  <si>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</si>
  <si>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</si>
  <si>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</si>
  <si>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</si>
  <si>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</si>
  <si>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</si>
  <si>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</si>
  <si>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</si>
  <si>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</si>
  <si>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</si>
  <si>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</si>
  <si>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</si>
  <si>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</si>
  <si>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</si>
  <si>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</si>
  <si>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</si>
  <si>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</si>
  <si>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</si>
  <si>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</si>
  <si>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</si>
  <si>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</si>
  <si>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</si>
  <si>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</si>
  <si>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</si>
  <si>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</si>
  <si>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</si>
  <si>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</si>
  <si>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</si>
  <si>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</si>
  <si>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</si>
  <si>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</si>
  <si>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</si>
  <si>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</si>
  <si>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</si>
  <si>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</si>
  <si>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</si>
  <si>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</si>
  <si>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</si>
  <si>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</si>
  <si>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</si>
  <si>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</si>
  <si>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</si>
  <si>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</si>
  <si>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</si>
  <si>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</si>
  <si>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</si>
  <si>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</si>
  <si>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</si>
  <si>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</si>
  <si>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</si>
  <si>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</si>
  <si>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</si>
  <si>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</si>
  <si>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</si>
  <si>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</si>
  <si>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</si>
  <si>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</si>
  <si>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</si>
  <si>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</si>
  <si>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</si>
  <si>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</si>
  <si>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</si>
  <si>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</si>
  <si>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</si>
  <si>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</si>
  <si>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</si>
  <si>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</si>
  <si>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</si>
  <si>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</si>
  <si>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</si>
  <si>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</si>
  <si>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</si>
  <si>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</si>
  <si>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</si>
  <si>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</si>
  <si>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</si>
  <si>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</si>
  <si>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</si>
  <si>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</si>
  <si>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</si>
  <si>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</si>
  <si>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</si>
  <si>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</si>
  <si>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</si>
  <si>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</si>
  <si>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</si>
  <si>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</si>
  <si>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</si>
  <si>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</si>
  <si>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</si>
  <si>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</si>
  <si>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</si>
  <si>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</si>
  <si>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</si>
  <si>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</si>
  <si>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</si>
  <si>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</si>
  <si>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</si>
  <si>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</si>
  <si>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</si>
  <si>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</si>
  <si>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</si>
  <si>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</si>
  <si>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</si>
  <si>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</si>
  <si>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</si>
  <si>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</si>
  <si>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</si>
  <si>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</si>
  <si>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</si>
  <si>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</si>
  <si>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</si>
  <si>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</si>
  <si>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</si>
  <si>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</si>
  <si>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</si>
  <si>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</si>
  <si>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</si>
  <si>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</si>
  <si>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</si>
  <si>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</si>
  <si>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</si>
  <si>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</si>
  <si>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</si>
  <si>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</si>
  <si>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</si>
  <si>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</si>
  <si>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</si>
  <si>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</si>
  <si>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</si>
  <si>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</si>
  <si>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</si>
  <si>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</si>
  <si>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</si>
  <si>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</si>
  <si>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</si>
  <si>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</si>
  <si>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</si>
  <si>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</si>
  <si>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</si>
  <si>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</si>
  <si>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</si>
  <si>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</si>
  <si>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</si>
  <si>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</si>
  <si>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</si>
  <si>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</si>
  <si>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</si>
  <si>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</si>
  <si>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</si>
  <si>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</si>
  <si>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</si>
  <si>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</si>
  <si>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</si>
  <si>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</si>
  <si>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</si>
  <si>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</si>
  <si>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</si>
  <si>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</si>
  <si>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</si>
  <si>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</si>
  <si>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</si>
  <si>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</si>
  <si>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</si>
  <si>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</si>
  <si>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</si>
  <si>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</si>
  <si>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</si>
  <si>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</si>
  <si>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</si>
  <si>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</si>
  <si>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</si>
  <si>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</si>
  <si>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</si>
  <si>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</si>
  <si>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</si>
  <si>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</si>
  <si>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</si>
  <si>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</si>
  <si>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</si>
  <si>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</si>
  <si>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</si>
  <si>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</si>
  <si>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</si>
  <si>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</si>
  <si>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</si>
  <si>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</si>
  <si>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</si>
  <si>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</si>
  <si>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</si>
  <si>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</si>
  <si>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</si>
  <si>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</si>
  <si>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</si>
  <si>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</si>
  <si>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</si>
  <si>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</si>
  <si>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</si>
  <si>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</si>
  <si>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</si>
  <si>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</si>
  <si>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</si>
  <si>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</si>
  <si>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</si>
  <si>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</si>
  <si>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</si>
  <si>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</si>
  <si>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</si>
  <si>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</si>
  <si>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</si>
  <si>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</si>
  <si>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</si>
  <si>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</si>
  <si>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</si>
  <si>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</si>
  <si>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</si>
  <si>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</si>
  <si>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</si>
  <si>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</si>
  <si>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</si>
  <si>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</si>
  <si>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</si>
  <si>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</si>
  <si>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</si>
  <si>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</si>
  <si>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</si>
  <si>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</si>
  <si>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</si>
  <si>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</si>
  <si>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</si>
  <si>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</si>
  <si>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</si>
  <si>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</si>
  <si>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</si>
  <si>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</si>
  <si>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</si>
  <si>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</si>
  <si>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</si>
  <si>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</si>
  <si>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</si>
  <si>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</si>
  <si>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</si>
  <si>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</si>
  <si>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</si>
  <si>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</si>
  <si>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</si>
  <si>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</si>
  <si>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</si>
  <si>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</si>
  <si>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</si>
  <si>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</si>
  <si>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</si>
  <si>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</si>
  <si>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</si>
  <si>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</si>
  <si>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</si>
  <si>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</si>
  <si>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</si>
  <si>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</si>
  <si>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</si>
  <si>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</si>
  <si>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</si>
  <si>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</si>
  <si>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</si>
  <si>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</si>
  <si>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</si>
  <si>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</si>
  <si>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</si>
  <si>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</si>
  <si>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</si>
  <si>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</si>
  <si>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</si>
  <si>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</si>
  <si>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</si>
  <si>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</si>
  <si>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</si>
  <si>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</si>
  <si>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</si>
  <si>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</si>
  <si>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</si>
  <si>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</si>
  <si>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</si>
  <si>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</si>
  <si>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</si>
  <si>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</si>
  <si>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</si>
  <si>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</si>
  <si>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</si>
  <si>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</si>
  <si>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</si>
  <si>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</si>
  <si>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</si>
  <si>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</si>
  <si>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</si>
  <si>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</si>
  <si>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</si>
  <si>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</si>
  <si>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</si>
  <si>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</si>
  <si>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</si>
  <si>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</si>
  <si>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</si>
  <si>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</si>
  <si>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</si>
  <si>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</si>
  <si>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</si>
  <si>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</si>
  <si>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</si>
  <si>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</si>
  <si>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</si>
  <si>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</si>
  <si>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</si>
  <si>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</si>
  <si>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</si>
  <si>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</si>
  <si>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</si>
  <si>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</si>
  <si>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</si>
  <si>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</si>
  <si>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</si>
  <si>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</si>
  <si>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</si>
  <si>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</si>
  <si>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</si>
  <si>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</si>
  <si>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</si>
  <si>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</si>
  <si>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</si>
  <si>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</si>
  <si>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</si>
  <si>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</si>
  <si>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</si>
  <si>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</si>
  <si>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</si>
  <si>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</si>
  <si>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</si>
  <si>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</si>
  <si>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</si>
  <si>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</si>
  <si>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</si>
  <si>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</si>
  <si>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</si>
  <si>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</si>
  <si>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</si>
  <si>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</si>
  <si>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</si>
  <si>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</si>
  <si>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</si>
  <si>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</si>
  <si>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</si>
  <si>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</si>
  <si>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</si>
  <si>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</si>
  <si>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</si>
  <si>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</si>
  <si>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</si>
  <si>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</si>
  <si>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</si>
  <si>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</si>
  <si>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</si>
  <si>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</si>
  <si>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</si>
  <si>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</si>
  <si>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</si>
  <si>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</si>
  <si>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</si>
  <si>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</si>
  <si>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</si>
  <si>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</si>
  <si>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</si>
  <si>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</si>
  <si>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</si>
  <si>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</si>
  <si>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</si>
  <si>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</si>
  <si>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</si>
  <si>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</si>
  <si>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</si>
  <si>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</si>
  <si>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</si>
  <si>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</si>
  <si>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</si>
  <si>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</si>
  <si>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</si>
  <si>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</si>
  <si>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</si>
  <si>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</si>
  <si>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</si>
  <si>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</si>
  <si>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</si>
  <si>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</si>
  <si>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</si>
  <si>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</si>
  <si>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</si>
  <si>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</si>
  <si>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</si>
  <si>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</si>
  <si>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</si>
  <si>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</si>
  <si>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</si>
  <si>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</si>
  <si>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</si>
  <si>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</si>
  <si>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</si>
  <si>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</si>
  <si>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</si>
  <si>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</si>
  <si>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</si>
  <si>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</si>
  <si>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</si>
  <si>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</si>
  <si>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</si>
  <si>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</si>
  <si>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</si>
  <si>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</si>
  <si>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</si>
  <si>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</si>
  <si>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</si>
  <si>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</si>
  <si>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</si>
  <si>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</si>
  <si>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</si>
  <si>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</si>
  <si>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</si>
  <si>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</si>
  <si>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</si>
  <si>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</si>
  <si>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</si>
  <si>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</si>
  <si>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</si>
  <si>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</si>
  <si>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</si>
  <si>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</si>
  <si>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</si>
  <si>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</si>
  <si>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</si>
  <si>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</si>
  <si>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</si>
  <si>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</si>
  <si>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</si>
  <si>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</si>
  <si>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</si>
  <si>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</si>
  <si>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</si>
  <si>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</si>
  <si>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</si>
  <si>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</si>
  <si>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</si>
  <si>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</si>
  <si>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</si>
  <si>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</si>
  <si>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</si>
  <si>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</si>
  <si>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</si>
  <si>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</si>
  <si>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</si>
  <si>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</si>
  <si>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</si>
  <si>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</si>
  <si>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</si>
  <si>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</si>
  <si>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</si>
  <si>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</si>
  <si>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</si>
  <si>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</si>
  <si>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</si>
  <si>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</si>
  <si>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</si>
  <si>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</si>
  <si>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</si>
  <si>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</si>
  <si>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</si>
  <si>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</si>
  <si>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</si>
  <si>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</si>
  <si>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</si>
  <si>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</si>
  <si>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</si>
  <si>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</si>
  <si>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</si>
  <si>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</si>
  <si>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</si>
  <si>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</si>
  <si>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</si>
  <si>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</si>
  <si>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</si>
  <si>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</si>
  <si>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</si>
  <si>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</si>
  <si>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</si>
  <si>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</si>
  <si>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</si>
  <si>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</si>
  <si>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</si>
  <si>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</si>
  <si>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</si>
  <si>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</si>
  <si>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</si>
  <si>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</si>
  <si>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</si>
  <si>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</si>
  <si>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</si>
  <si>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</si>
  <si>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</si>
  <si>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</si>
  <si>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</si>
  <si>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</si>
  <si>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</si>
  <si>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</si>
  <si>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</si>
  <si>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</si>
  <si>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</si>
  <si>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</si>
  <si>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</si>
  <si>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</si>
  <si>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</si>
  <si>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</si>
  <si>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</si>
  <si>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</si>
  <si>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</si>
  <si>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</si>
  <si>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</si>
  <si>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</si>
  <si>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</si>
  <si>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</si>
  <si>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</si>
  <si>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</si>
  <si>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</si>
  <si>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</si>
  <si>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</si>
  <si>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</si>
  <si>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</si>
  <si>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</si>
  <si>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</si>
  <si>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</si>
  <si>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</si>
  <si>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</si>
  <si>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</si>
  <si>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</si>
  <si>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</si>
  <si>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</si>
  <si>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</si>
  <si>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</si>
  <si>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</si>
  <si>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</si>
  <si>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</si>
  <si>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</si>
  <si>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</si>
  <si>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</si>
  <si>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</si>
  <si>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</si>
  <si>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</si>
  <si>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</si>
  <si>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</si>
  <si>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</si>
  <si>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</si>
  <si>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</si>
  <si>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</si>
  <si>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</si>
  <si>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</si>
  <si>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</si>
  <si>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</si>
  <si>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</si>
  <si>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</si>
  <si>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</si>
  <si>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</si>
  <si>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</si>
  <si>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</si>
  <si>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</si>
  <si>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</si>
  <si>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</si>
  <si>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</si>
  <si>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</si>
  <si>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</si>
  <si>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</si>
  <si>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</si>
  <si>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</si>
  <si>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</si>
  <si>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</si>
  <si>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</si>
  <si>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</si>
  <si>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</si>
  <si>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</si>
  <si>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</si>
  <si>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</si>
  <si>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</si>
  <si>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</si>
  <si>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</si>
  <si>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</si>
  <si>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</si>
  <si>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</si>
  <si>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</si>
  <si>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</si>
  <si>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</si>
  <si>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</si>
  <si>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</si>
  <si>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</si>
  <si>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</si>
  <si>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</si>
  <si>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</si>
  <si>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</si>
  <si>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</si>
  <si>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</si>
  <si>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</si>
  <si>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</si>
  <si>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</si>
  <si>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</si>
  <si>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</si>
  <si>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</si>
  <si>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</si>
  <si>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</si>
  <si>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</si>
  <si>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</si>
  <si>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</si>
  <si>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</si>
  <si>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</si>
  <si>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</si>
  <si>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</si>
  <si>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</si>
  <si>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</si>
  <si>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</si>
  <si>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</si>
  <si>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</si>
  <si>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</si>
  <si>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</si>
  <si>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</si>
  <si>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</si>
  <si>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</si>
  <si>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</si>
  <si>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</si>
  <si>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</si>
  <si>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</si>
  <si>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</si>
  <si>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</si>
  <si>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</si>
  <si>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</si>
  <si>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</si>
  <si>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</si>
  <si>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</si>
  <si>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</si>
  <si>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</si>
  <si>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</si>
  <si>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</si>
  <si>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</si>
  <si>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</si>
  <si>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</si>
  <si>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</si>
  <si>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</si>
  <si>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</si>
  <si>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</si>
  <si>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</si>
  <si>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</si>
  <si>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</si>
  <si>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</si>
  <si>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</si>
  <si>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</si>
  <si>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</si>
  <si>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</si>
  <si>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</si>
  <si>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</si>
  <si>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</si>
  <si>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</si>
  <si>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</si>
  <si>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</si>
  <si>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</si>
  <si>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</si>
  <si>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</si>
  <si>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</si>
  <si>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</si>
  <si>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</si>
  <si>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</si>
  <si>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</si>
  <si>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</si>
  <si>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</si>
  <si>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</si>
  <si>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</si>
  <si>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</si>
  <si>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</si>
  <si>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</si>
  <si>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</si>
  <si>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</si>
  <si>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</si>
  <si>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</si>
  <si>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</si>
  <si>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</si>
  <si>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</si>
  <si>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</si>
  <si>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</si>
  <si>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</si>
  <si>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</si>
  <si>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</si>
  <si>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</si>
  <si>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</si>
  <si>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</si>
  <si>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</si>
  <si>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</si>
  <si>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</si>
  <si>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</si>
  <si>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</si>
  <si>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</si>
  <si>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</si>
  <si>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</si>
  <si>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</si>
  <si>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</si>
  <si>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</si>
  <si>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</si>
  <si>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</si>
  <si>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</si>
  <si>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</si>
  <si>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</si>
  <si>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</si>
  <si>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</si>
  <si>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</si>
  <si>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</si>
  <si>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</si>
  <si>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</si>
  <si>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</si>
  <si>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</si>
  <si>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</si>
  <si>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</si>
  <si>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</si>
  <si>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</si>
  <si>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</si>
  <si>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</si>
  <si>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</si>
  <si>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</si>
  <si>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</si>
  <si>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</si>
  <si>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</si>
  <si>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</si>
  <si>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</si>
  <si>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</si>
  <si>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</si>
  <si>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</si>
  <si>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</si>
  <si>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</si>
  <si>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</si>
  <si>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</si>
  <si>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</si>
  <si>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</si>
  <si>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</si>
  <si>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</si>
  <si>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</si>
  <si>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</si>
  <si>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</si>
  <si>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</si>
  <si>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</si>
  <si>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</si>
  <si>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</si>
  <si>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</si>
  <si>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</si>
  <si>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</si>
  <si>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</si>
  <si>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</si>
  <si>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</si>
  <si>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</si>
  <si>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</si>
  <si>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</si>
  <si>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</si>
  <si>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</si>
  <si>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</si>
  <si>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</si>
  <si>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</si>
  <si>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</si>
  <si>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</si>
  <si>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</si>
  <si>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</si>
  <si>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</si>
  <si>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</si>
  <si>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</si>
  <si>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</si>
  <si>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</si>
  <si>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</si>
  <si>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</si>
  <si>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</si>
  <si>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</si>
  <si>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</si>
  <si>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</si>
  <si>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</si>
  <si>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</si>
  <si>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</si>
  <si>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</si>
  <si>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</si>
  <si>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</si>
  <si>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</si>
  <si>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</si>
  <si>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</si>
  <si>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</si>
  <si>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</si>
  <si>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</si>
  <si>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</si>
  <si>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</si>
  <si>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</si>
  <si>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</si>
  <si>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</si>
  <si>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</si>
  <si>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</si>
  <si>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</si>
  <si>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</si>
  <si>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</si>
  <si>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</si>
  <si>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</si>
  <si>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</si>
  <si>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</si>
  <si>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</si>
  <si>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</si>
  <si>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</si>
  <si>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</si>
  <si>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</si>
  <si>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</si>
  <si>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</si>
  <si>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</si>
  <si>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</si>
  <si>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</si>
  <si>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</si>
  <si>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</si>
  <si>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</si>
  <si>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</si>
  <si>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</si>
  <si>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</si>
  <si>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</si>
  <si>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</si>
  <si>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</si>
  <si>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</si>
  <si>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</si>
  <si>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</si>
  <si>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</si>
  <si>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</si>
  <si>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</si>
  <si>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</si>
  <si>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</si>
  <si>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</si>
  <si>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</si>
  <si>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</si>
  <si>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</si>
  <si>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</si>
  <si>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</si>
  <si>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</si>
  <si>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</si>
  <si>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</si>
  <si>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</si>
  <si>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</si>
  <si>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</si>
  <si>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</si>
  <si>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</si>
  <si>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</si>
  <si>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</si>
  <si>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</si>
  <si>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</si>
  <si>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</si>
  <si>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</si>
  <si>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</si>
  <si>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</si>
  <si>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</si>
  <si>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</si>
  <si>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</si>
  <si>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</si>
  <si>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</si>
  <si>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</si>
  <si>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</si>
  <si>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</si>
  <si>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</si>
  <si>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</si>
  <si>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</si>
  <si>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</si>
  <si>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</si>
  <si>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</si>
  <si>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</si>
  <si>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</si>
  <si>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</si>
  <si>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</si>
  <si>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</si>
  <si>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</si>
  <si>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</si>
  <si>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</si>
  <si>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</si>
  <si>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</si>
  <si>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</si>
  <si>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</si>
  <si>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</si>
  <si>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</si>
  <si>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</si>
  <si>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</si>
  <si>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</si>
  <si>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</si>
  <si>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</si>
  <si>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</si>
  <si>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</si>
  <si>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</si>
  <si>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</si>
  <si>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</si>
  <si>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</si>
  <si>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</si>
  <si>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</si>
  <si>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</si>
  <si>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</si>
  <si>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</si>
  <si>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</si>
  <si>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</si>
  <si>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</si>
  <si>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</si>
  <si>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</si>
  <si>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</si>
  <si>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</si>
  <si>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</si>
  <si>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</si>
  <si>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</si>
  <si>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</si>
  <si>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</si>
  <si>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</si>
  <si>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</si>
  <si>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</si>
  <si>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</si>
  <si>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</si>
  <si>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</si>
  <si>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</si>
  <si>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</si>
  <si>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</si>
  <si>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</si>
  <si>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</si>
  <si>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</si>
  <si>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</si>
  <si>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</si>
  <si>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</si>
  <si>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</si>
  <si>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</si>
  <si>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</si>
  <si>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</si>
  <si>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</si>
  <si>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</si>
  <si>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</si>
  <si>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</si>
  <si>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</si>
  <si>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</si>
  <si>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</si>
  <si>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</si>
  <si>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</si>
  <si>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</si>
  <si>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</si>
  <si>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</si>
  <si>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</si>
  <si>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</si>
  <si>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</si>
  <si>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</si>
  <si>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</si>
  <si>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</si>
  <si>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</si>
  <si>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</si>
  <si>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</si>
  <si>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</si>
  <si>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</si>
  <si>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</si>
  <si>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</si>
  <si>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</si>
  <si>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</si>
  <si>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</si>
  <si>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</si>
  <si>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</si>
  <si>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</si>
  <si>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</si>
  <si>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</si>
  <si>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</si>
  <si>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</si>
  <si>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</si>
  <si>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</si>
  <si>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</si>
  <si>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</si>
  <si>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</si>
  <si>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</si>
  <si>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</si>
  <si>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</si>
  <si>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</si>
  <si>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</si>
  <si>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</si>
  <si>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</si>
  <si>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</si>
  <si>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</si>
  <si>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</si>
  <si>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</si>
  <si>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</si>
  <si>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</si>
  <si>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</si>
  <si>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</si>
  <si>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</si>
  <si>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</si>
  <si>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</si>
  <si>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</si>
  <si>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</si>
  <si>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</si>
  <si>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</si>
  <si>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</si>
  <si>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</si>
  <si>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</si>
  <si>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</si>
  <si>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</si>
  <si>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</si>
  <si>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</si>
  <si>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</si>
  <si>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</si>
  <si>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</si>
  <si>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</si>
  <si>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</si>
  <si>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</si>
  <si>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</si>
  <si>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</si>
  <si>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</si>
  <si>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</si>
  <si>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</si>
  <si>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</si>
  <si>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</si>
  <si>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</si>
  <si>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</si>
  <si>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</si>
  <si>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</si>
  <si>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</si>
  <si>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</si>
  <si>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</si>
  <si>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</si>
  <si>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</si>
  <si>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</si>
  <si>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</si>
  <si>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</si>
  <si>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</si>
  <si>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</si>
  <si>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</si>
  <si>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</si>
  <si>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</si>
  <si>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</si>
  <si>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</si>
  <si>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</si>
  <si>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</si>
  <si>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</si>
  <si>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</si>
  <si>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</si>
  <si>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</si>
  <si>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</si>
  <si>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</si>
  <si>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</si>
  <si>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</si>
  <si>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</si>
  <si>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</si>
  <si>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</si>
  <si>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</si>
  <si>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</si>
  <si>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</si>
  <si>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</si>
  <si>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</si>
  <si>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</si>
  <si>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</si>
  <si>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</si>
  <si>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</si>
  <si>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</si>
  <si>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</si>
  <si>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</si>
  <si>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</si>
  <si>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</si>
  <si>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</si>
  <si>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</si>
  <si>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</si>
  <si>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</si>
  <si>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</si>
  <si>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</si>
  <si>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</si>
  <si>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</si>
  <si>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</si>
  <si>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</si>
  <si>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</si>
  <si>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</si>
  <si>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</si>
  <si>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</si>
  <si>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</si>
  <si>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</si>
  <si>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</si>
  <si>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</si>
  <si>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</si>
  <si>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</si>
  <si>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</si>
  <si>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</si>
  <si>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</si>
  <si>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</si>
  <si>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</si>
  <si>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</si>
  <si>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</si>
  <si>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</si>
  <si>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</si>
  <si>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</si>
  <si>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</si>
  <si>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</si>
  <si>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</si>
  <si>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</si>
  <si>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</si>
  <si>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</si>
  <si>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</si>
  <si>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</si>
  <si>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</si>
  <si>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</si>
  <si>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</si>
  <si>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</si>
  <si>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</si>
  <si>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</si>
  <si>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</si>
  <si>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</si>
  <si>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</si>
  <si>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</si>
  <si>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</si>
  <si>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</si>
  <si>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</si>
  <si>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</si>
  <si>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</si>
  <si>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</si>
  <si>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</si>
  <si>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</si>
  <si>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</si>
  <si>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</si>
  <si>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</si>
  <si>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</si>
  <si>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</si>
  <si>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</si>
  <si>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</si>
  <si>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</si>
  <si>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</si>
  <si>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</si>
  <si>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</si>
  <si>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</si>
  <si>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</si>
  <si>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</si>
  <si>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</si>
  <si>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</si>
  <si>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</si>
  <si>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</si>
  <si>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</si>
  <si>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</si>
  <si>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</si>
  <si>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</si>
  <si>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</si>
  <si>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</si>
  <si>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</si>
  <si>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</si>
  <si>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</si>
  <si>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</si>
  <si>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</si>
  <si>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</si>
  <si>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</si>
  <si>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</si>
  <si>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</si>
  <si>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</si>
  <si>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</si>
  <si>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</si>
  <si>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</si>
  <si>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</si>
  <si>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</si>
  <si>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</si>
  <si>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</si>
  <si>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</si>
  <si>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</si>
  <si>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</si>
  <si>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</si>
  <si>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</si>
  <si>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</si>
  <si>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</si>
  <si>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</si>
  <si>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</si>
  <si>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</si>
  <si>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</si>
  <si>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</si>
  <si>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</si>
  <si>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</si>
  <si>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</si>
  <si>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</si>
  <si>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</si>
  <si>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</si>
  <si>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</si>
  <si>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</si>
  <si>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</si>
  <si>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</si>
  <si>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</si>
  <si>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</si>
  <si>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</si>
  <si>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</si>
  <si>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</si>
  <si>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</si>
  <si>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</si>
  <si>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</si>
  <si>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</si>
  <si>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</si>
  <si>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</si>
  <si>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</si>
  <si>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</si>
  <si>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</si>
  <si>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</si>
  <si>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</si>
  <si>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</si>
  <si>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</si>
  <si>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</si>
  <si>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</si>
  <si>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</si>
  <si>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</si>
  <si>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</si>
  <si>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</si>
  <si>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</si>
  <si>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</si>
  <si>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</si>
  <si>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</si>
  <si>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</si>
  <si>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</si>
  <si>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</si>
  <si>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</si>
  <si>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</si>
  <si>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</si>
  <si>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</si>
  <si>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</si>
  <si>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</si>
  <si>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</si>
  <si>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</si>
  <si>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</si>
  <si>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</si>
  <si>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</si>
  <si>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</si>
  <si>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</si>
  <si>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</si>
  <si>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</si>
  <si>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</si>
  <si>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</si>
  <si>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</si>
  <si>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</si>
  <si>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</si>
  <si>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</si>
  <si>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</si>
  <si>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</si>
  <si>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</si>
  <si>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</si>
  <si>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</si>
  <si>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</si>
  <si>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</si>
  <si>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</si>
  <si>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</si>
  <si>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</si>
  <si>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</si>
  <si>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</si>
  <si>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</si>
  <si>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</si>
  <si>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</si>
  <si>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</si>
  <si>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</si>
  <si>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</si>
  <si>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</si>
  <si>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</si>
  <si>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</si>
  <si>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</si>
  <si>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</si>
  <si>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</si>
  <si>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</si>
  <si>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</si>
  <si>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</si>
  <si>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</si>
  <si>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</si>
  <si>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</si>
  <si>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</si>
  <si>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</si>
  <si>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</si>
  <si>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</si>
  <si>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</si>
  <si>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</si>
  <si>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</si>
  <si>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</si>
  <si>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</si>
  <si>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</si>
  <si>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</si>
  <si>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</si>
  <si>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</si>
  <si>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</si>
  <si>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</si>
  <si>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</si>
  <si>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</si>
  <si>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</si>
  <si>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</si>
  <si>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</si>
  <si>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</si>
  <si>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</si>
  <si>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</si>
  <si>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</si>
  <si>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</si>
  <si>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</si>
  <si>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</si>
  <si>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</si>
  <si>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</si>
  <si>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</si>
  <si>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</si>
  <si>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</si>
  <si>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</si>
  <si>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</si>
  <si>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</si>
  <si>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</si>
  <si>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</si>
  <si>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</si>
  <si>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</si>
  <si>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</si>
  <si>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</si>
  <si>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</si>
  <si>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</si>
  <si>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</si>
  <si>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</si>
  <si>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</si>
  <si>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</si>
  <si>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</si>
  <si>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</si>
  <si>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</si>
  <si>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</si>
  <si>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</si>
  <si>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</si>
  <si>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</si>
  <si>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</si>
  <si>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</si>
  <si>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</si>
  <si>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</si>
  <si>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</si>
  <si>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</si>
  <si>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</si>
  <si>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</si>
  <si>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</si>
  <si>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</si>
  <si>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</si>
  <si>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</si>
  <si>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</si>
  <si>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</si>
  <si>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</si>
  <si>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</si>
  <si>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</si>
  <si>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</si>
  <si>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</si>
  <si>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</si>
  <si>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</si>
  <si>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</si>
  <si>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</si>
  <si>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</si>
  <si>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</si>
  <si>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</si>
  <si>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</si>
  <si>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</si>
  <si>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</si>
  <si>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</si>
  <si>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</si>
  <si>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</si>
  <si>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</si>
  <si>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</si>
  <si>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</si>
  <si>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</si>
  <si>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</si>
  <si>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</si>
  <si>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</si>
  <si>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</si>
  <si>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</si>
  <si>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</si>
  <si>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</si>
  <si>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</si>
  <si>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</si>
  <si>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</si>
  <si>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</si>
  <si>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</si>
  <si>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</si>
  <si>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</si>
  <si>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</si>
  <si>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</si>
  <si>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</si>
  <si>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</si>
  <si>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</si>
  <si>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</si>
  <si>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</si>
  <si>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</si>
  <si>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</si>
  <si>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</si>
  <si>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</si>
  <si>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</si>
  <si>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</si>
  <si>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</si>
  <si>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</si>
  <si>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</si>
  <si>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</si>
  <si>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</si>
  <si>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</si>
  <si>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</si>
  <si>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</si>
  <si>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</si>
  <si>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</si>
  <si>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</si>
  <si>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</si>
  <si>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</si>
  <si>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</si>
  <si>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</si>
  <si>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</si>
  <si>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</si>
  <si>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</si>
  <si>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</si>
  <si>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</si>
  <si>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</si>
  <si>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</si>
  <si>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</si>
  <si>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</si>
  <si>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</si>
  <si>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</si>
  <si>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</si>
  <si>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</si>
  <si>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</si>
  <si>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</si>
  <si>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</si>
  <si>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</si>
  <si>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</si>
  <si>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</si>
  <si>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</si>
  <si>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</si>
  <si>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</si>
  <si>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</si>
  <si>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</si>
  <si>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</si>
  <si>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</si>
  <si>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</si>
  <si>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</si>
  <si>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</si>
  <si>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</si>
  <si>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</si>
  <si>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</si>
  <si>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</si>
  <si>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</si>
  <si>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</si>
  <si>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</si>
  <si>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</si>
  <si>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</si>
  <si>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</si>
  <si>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</si>
  <si>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</si>
  <si>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</si>
  <si>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</si>
  <si>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</si>
  <si>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</si>
  <si>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</si>
  <si>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</si>
  <si>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</si>
  <si>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</si>
  <si>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</si>
  <si>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</si>
  <si>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</si>
  <si>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</si>
  <si>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</si>
  <si>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</si>
  <si>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</si>
  <si>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</si>
  <si>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</si>
  <si>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</si>
  <si>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</si>
  <si>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</si>
  <si>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</si>
  <si>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</si>
  <si>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</si>
  <si>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</si>
  <si>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</si>
  <si>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</si>
  <si>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</si>
  <si>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</si>
  <si>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</si>
  <si>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</si>
  <si>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</si>
  <si>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</si>
  <si>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</si>
  <si>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</si>
  <si>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</si>
  <si>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</si>
  <si>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</si>
  <si>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</si>
  <si>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</si>
  <si>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</si>
  <si>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</si>
  <si>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</si>
  <si>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</si>
  <si>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</si>
  <si>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</si>
  <si>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</si>
  <si>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</si>
  <si>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</si>
  <si>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</si>
  <si>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</si>
  <si>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</si>
  <si>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</si>
  <si>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</si>
  <si>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</si>
  <si>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</si>
  <si>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</si>
  <si>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</si>
  <si>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</si>
  <si>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</si>
  <si>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</si>
  <si>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</si>
  <si>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</si>
  <si>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</si>
  <si>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</si>
  <si>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</si>
  <si>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</si>
  <si>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</si>
  <si>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</si>
  <si>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</si>
  <si>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</si>
  <si>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</si>
  <si>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</si>
  <si>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</si>
  <si>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</si>
  <si>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</si>
  <si>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</si>
  <si>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</si>
  <si>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</si>
  <si>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</si>
  <si>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</si>
  <si>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</si>
  <si>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</si>
  <si>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</si>
  <si>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</si>
  <si>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</si>
  <si>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</si>
  <si>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</si>
  <si>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</si>
  <si>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</si>
  <si>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</si>
  <si>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</si>
  <si>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</si>
  <si>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</si>
  <si>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</si>
  <si>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</si>
  <si>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</si>
  <si>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</si>
  <si>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</si>
  <si>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</si>
  <si>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</si>
  <si>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</si>
  <si>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</si>
  <si>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</si>
  <si>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</si>
  <si>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</si>
  <si>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</si>
  <si>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</si>
  <si>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</si>
  <si>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</si>
  <si>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</si>
  <si>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</si>
  <si>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</si>
  <si>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</si>
  <si>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</si>
  <si>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</si>
  <si>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</si>
  <si>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</si>
  <si>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</si>
  <si>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</si>
  <si>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</si>
  <si>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</si>
  <si>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</si>
  <si>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</si>
  <si>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</si>
  <si>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</si>
  <si>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</si>
  <si>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</si>
  <si>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</si>
  <si>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</si>
  <si>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</si>
  <si>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</si>
  <si>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</si>
  <si>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</si>
  <si>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</si>
  <si>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</si>
  <si>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</si>
  <si>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</si>
  <si>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</si>
  <si>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</si>
  <si>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</si>
  <si>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</si>
  <si>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</si>
  <si>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</si>
  <si>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</si>
  <si>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</si>
  <si>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</si>
  <si>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</si>
  <si>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</si>
  <si>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</si>
  <si>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</si>
  <si>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</si>
  <si>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</si>
  <si>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</si>
  <si>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</si>
  <si>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</si>
  <si>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</si>
  <si>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</si>
  <si>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</si>
  <si>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</si>
  <si>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</si>
  <si>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</si>
  <si>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</si>
  <si>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</si>
  <si>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</si>
  <si>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</si>
  <si>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</si>
  <si>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</si>
  <si>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</si>
  <si>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</si>
  <si>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</si>
  <si>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</si>
  <si>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</si>
  <si>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</si>
  <si>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</si>
  <si>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</si>
  <si>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</si>
  <si>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</si>
  <si>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</si>
  <si>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</si>
  <si>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</si>
  <si>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</si>
  <si>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</si>
  <si>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</si>
  <si>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</si>
  <si>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</si>
  <si>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</si>
  <si>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</si>
  <si>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</si>
  <si>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</si>
  <si>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</si>
  <si>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</si>
  <si>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</si>
  <si>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</si>
  <si>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</si>
  <si>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</si>
  <si>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</si>
  <si>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</si>
  <si>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</si>
  <si>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</si>
  <si>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</si>
  <si>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</si>
  <si>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</si>
  <si>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</si>
  <si>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</si>
  <si>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</si>
  <si>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</si>
  <si>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</si>
  <si>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</si>
  <si>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</si>
  <si>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</si>
  <si>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</si>
  <si>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</si>
  <si>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</si>
  <si>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</si>
  <si>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</si>
  <si>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</si>
  <si>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</si>
  <si>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</si>
  <si>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</si>
  <si>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</si>
  <si>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</si>
  <si>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</si>
  <si>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</si>
  <si>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</si>
  <si>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</si>
  <si>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</si>
  <si>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</si>
  <si>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</si>
  <si>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</si>
  <si>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</si>
  <si>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</si>
  <si>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</si>
  <si>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</si>
  <si>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</si>
  <si>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</si>
  <si>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</si>
  <si>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</si>
  <si>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</si>
  <si>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</si>
  <si>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</si>
  <si>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</si>
  <si>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</si>
  <si>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</si>
  <si>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</si>
  <si>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</si>
  <si>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</si>
  <si>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</si>
  <si>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</si>
  <si>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</si>
  <si>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</si>
  <si>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</si>
  <si>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</si>
  <si>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</si>
  <si>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</si>
  <si>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</si>
  <si>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</si>
  <si>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</si>
  <si>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</si>
  <si>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</si>
  <si>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</si>
  <si>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</si>
  <si>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</si>
  <si>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</si>
  <si>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</si>
  <si>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</si>
  <si>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</si>
  <si>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</si>
  <si>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</si>
  <si>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</si>
  <si>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</si>
  <si>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</si>
  <si>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</si>
  <si>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</si>
  <si>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</si>
  <si>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</si>
  <si>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</si>
  <si>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</si>
  <si>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</si>
  <si>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</si>
  <si>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</si>
  <si>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</si>
  <si>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</si>
  <si>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</si>
  <si>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</si>
  <si>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</si>
  <si>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</si>
  <si>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</si>
  <si>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</si>
  <si>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</si>
  <si>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</si>
  <si>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</si>
  <si>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</si>
  <si>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</si>
  <si>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</si>
  <si>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</si>
  <si>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</si>
  <si>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</si>
  <si>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</si>
  <si>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</si>
  <si>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</si>
  <si>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</si>
  <si>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</si>
  <si>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</si>
  <si>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</si>
  <si>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</si>
  <si>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</si>
  <si>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</si>
  <si>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</si>
  <si>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</si>
  <si>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</si>
  <si>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</si>
  <si>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</si>
  <si>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</si>
  <si>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</si>
  <si>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</si>
  <si>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</si>
  <si>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</si>
  <si>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</si>
  <si>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</si>
  <si>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</si>
  <si>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</si>
  <si>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</si>
  <si>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</si>
  <si>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</si>
  <si>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</si>
  <si>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</si>
  <si>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</si>
  <si>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</si>
  <si>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</si>
  <si>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</si>
  <si>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</si>
  <si>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</si>
  <si>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</si>
  <si>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</si>
  <si>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</si>
  <si>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</si>
  <si>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</si>
  <si>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</si>
  <si>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</si>
  <si>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</si>
  <si>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</si>
  <si>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</si>
  <si>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</si>
  <si>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</si>
  <si>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</si>
  <si>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</si>
  <si>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</si>
  <si>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</si>
  <si>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</si>
  <si>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</si>
  <si>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</si>
  <si>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</si>
  <si>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</si>
  <si>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</si>
  <si>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</si>
  <si>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</si>
  <si>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</si>
  <si>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</si>
  <si>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</si>
  <si>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</si>
  <si>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</si>
  <si>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</si>
  <si>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</si>
  <si>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</si>
  <si>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</si>
  <si>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</si>
  <si>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</si>
  <si>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</si>
  <si>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</si>
  <si>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</si>
  <si>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</si>
  <si>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</si>
  <si>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</si>
  <si>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</si>
  <si>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</si>
  <si>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</si>
  <si>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</si>
  <si>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</si>
  <si>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</si>
  <si>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</si>
  <si>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</si>
  <si>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</si>
  <si>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</si>
  <si>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</si>
  <si>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</si>
  <si>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</si>
  <si>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</si>
  <si>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</si>
  <si>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</si>
  <si>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</si>
  <si>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</si>
  <si>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</si>
  <si>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</si>
  <si>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</si>
  <si>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</si>
  <si>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</si>
  <si>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</si>
  <si>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</si>
  <si>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</si>
  <si>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</si>
  <si>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</si>
  <si>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</si>
  <si>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</si>
  <si>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</si>
  <si>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</si>
  <si>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</si>
  <si>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</si>
  <si>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</si>
  <si>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</si>
  <si>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</si>
  <si>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</si>
  <si>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</si>
  <si>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</si>
  <si>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</si>
  <si>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</si>
  <si>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</si>
  <si>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</si>
  <si>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</si>
  <si>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</si>
  <si>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</si>
  <si>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</si>
  <si>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</si>
  <si>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</si>
  <si>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</si>
  <si>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</si>
  <si>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</si>
  <si>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</si>
  <si>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</si>
  <si>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</si>
  <si>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</si>
  <si>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</si>
  <si>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</si>
  <si>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</si>
  <si>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</si>
  <si>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</si>
  <si>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</si>
  <si>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</si>
  <si>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</si>
  <si>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</si>
  <si>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</si>
  <si>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</si>
  <si>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</si>
  <si>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</si>
  <si>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</si>
  <si>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</si>
  <si>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</si>
  <si>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</si>
  <si>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</si>
  <si>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</si>
  <si>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</si>
  <si>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</si>
  <si>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</si>
  <si>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</si>
  <si>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</si>
  <si>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</si>
  <si>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</si>
  <si>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</si>
  <si>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</si>
  <si>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</si>
  <si>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</si>
  <si>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</si>
  <si>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</si>
  <si>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</si>
  <si>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</si>
  <si>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</si>
  <si>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</si>
  <si>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</si>
  <si>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</si>
  <si>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</si>
  <si>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</si>
  <si>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</si>
  <si>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</si>
  <si>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</si>
  <si>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</si>
  <si>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</si>
  <si>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</si>
  <si>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</si>
  <si>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</si>
  <si>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</si>
  <si>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</si>
  <si>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</si>
  <si>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</si>
  <si>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</si>
  <si>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</si>
  <si>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</si>
  <si>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</si>
  <si>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</si>
  <si>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</si>
  <si>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</si>
  <si>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</si>
  <si>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</si>
  <si>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</si>
  <si>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</si>
  <si>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</si>
  <si>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</si>
  <si>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</si>
  <si>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</si>
  <si>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</si>
  <si>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</si>
  <si>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</si>
  <si>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</si>
  <si>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</si>
  <si>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</si>
  <si>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</si>
  <si>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</si>
  <si>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</si>
  <si>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</si>
  <si>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</si>
  <si>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</si>
  <si>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</si>
  <si>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</si>
  <si>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</si>
  <si>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</si>
  <si>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</si>
  <si>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</si>
  <si>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</si>
  <si>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</si>
  <si>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</si>
  <si>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</si>
  <si>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</si>
  <si>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</si>
  <si>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</si>
  <si>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</si>
  <si>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</si>
  <si>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</si>
  <si>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</si>
  <si>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</si>
  <si>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</si>
  <si>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</si>
  <si>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</si>
  <si>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</si>
  <si>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</si>
  <si>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</si>
  <si>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</si>
  <si>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</si>
  <si>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</si>
  <si>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</si>
  <si>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</si>
  <si>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</si>
  <si>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</si>
  <si>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</si>
  <si>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</si>
  <si>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</si>
  <si>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</si>
  <si>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</si>
  <si>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</si>
  <si>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</si>
  <si>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</si>
  <si>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</si>
  <si>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</si>
  <si>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</si>
  <si>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</si>
  <si>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</si>
  <si>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</si>
  <si>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</si>
  <si>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</si>
  <si>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</si>
  <si>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</si>
  <si>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</si>
  <si>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</si>
  <si>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</si>
  <si>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</si>
  <si>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</si>
  <si>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</si>
  <si>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</si>
  <si>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</si>
  <si>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</si>
  <si>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</si>
  <si>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</si>
  <si>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</si>
  <si>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</si>
  <si>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</si>
  <si>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</si>
  <si>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</si>
  <si>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</si>
  <si>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</si>
  <si>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</si>
  <si>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</si>
  <si>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</si>
  <si>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</si>
  <si>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</si>
  <si>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</si>
  <si>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</si>
  <si>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</si>
  <si>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</si>
  <si>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</si>
  <si>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</si>
  <si>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</si>
  <si>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</si>
  <si>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</si>
  <si>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</si>
  <si>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</si>
  <si>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</si>
  <si>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</si>
  <si>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</si>
  <si>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</si>
  <si>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</si>
  <si>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</si>
  <si>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</si>
  <si>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</si>
  <si>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</si>
  <si>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</si>
  <si>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</si>
  <si>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</si>
  <si>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</si>
  <si>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</si>
  <si>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</si>
  <si>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</si>
  <si>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</si>
  <si>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</si>
  <si>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</si>
  <si>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</si>
  <si>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</si>
  <si>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</si>
  <si>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</si>
  <si>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</si>
  <si>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</si>
  <si>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</si>
  <si>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</si>
  <si>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</si>
  <si>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</si>
  <si>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</si>
  <si>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</si>
  <si>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</si>
  <si>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</si>
  <si>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</si>
  <si>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</si>
  <si>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</si>
  <si>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</si>
  <si>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</si>
  <si>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</si>
  <si>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</si>
  <si>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</si>
  <si>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</si>
  <si>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</si>
  <si>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</si>
  <si>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</si>
  <si>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</si>
  <si>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</si>
  <si>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</si>
  <si>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</si>
  <si>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</si>
  <si>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</si>
  <si>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</si>
  <si>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</si>
  <si>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</si>
  <si>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</si>
  <si>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</si>
  <si>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</si>
  <si>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</si>
  <si>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</si>
  <si>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</si>
  <si>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</si>
  <si>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</si>
  <si>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</si>
  <si>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</si>
  <si>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</si>
  <si>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</si>
  <si>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</si>
  <si>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</si>
  <si>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</si>
  <si>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</si>
  <si>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</si>
  <si>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</si>
  <si>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</si>
  <si>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</si>
  <si>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</si>
  <si>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</si>
  <si>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</si>
  <si>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</si>
  <si>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</si>
  <si>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</si>
  <si>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</si>
  <si>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</si>
  <si>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</si>
  <si>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</si>
  <si>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</si>
  <si>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</si>
  <si>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</si>
  <si>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</si>
  <si>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</si>
  <si>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</si>
  <si>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</si>
  <si>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</si>
  <si>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</si>
  <si>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</si>
  <si>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</si>
  <si>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</si>
  <si>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</si>
  <si>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</si>
  <si>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</si>
  <si>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</si>
  <si>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</si>
  <si>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</si>
  <si>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</si>
  <si>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</si>
  <si>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</si>
  <si>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</si>
  <si>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</si>
  <si>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</si>
  <si>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</si>
  <si>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</si>
  <si>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</si>
  <si>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</si>
  <si>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</si>
  <si>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</si>
  <si>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</si>
  <si>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</si>
  <si>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</si>
  <si>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</si>
  <si>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</si>
  <si>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</si>
  <si>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</si>
  <si>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</si>
  <si>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</si>
  <si>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</si>
  <si>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</si>
  <si>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</si>
  <si>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</si>
  <si>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</si>
  <si>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</si>
  <si>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</si>
  <si>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</si>
  <si>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</si>
  <si>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</si>
  <si>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</si>
  <si>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</si>
  <si>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</si>
  <si>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</si>
  <si>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</si>
  <si>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</si>
  <si>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</si>
  <si>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</si>
  <si>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</si>
  <si>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</si>
  <si>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</si>
  <si>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</si>
  <si>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</si>
  <si>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</si>
  <si>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</si>
  <si>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</si>
  <si>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</si>
  <si>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</si>
  <si>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</si>
  <si>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</si>
  <si>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</si>
  <si>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</si>
  <si>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</si>
  <si>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</si>
  <si>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</si>
  <si>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</si>
  <si>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</si>
  <si>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</si>
  <si>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</si>
  <si>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</si>
  <si>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</si>
  <si>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</si>
  <si>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</si>
  <si>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</si>
  <si>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</si>
  <si>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</si>
  <si>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</si>
  <si>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</si>
  <si>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</si>
  <si>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</si>
  <si>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</si>
  <si>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</si>
  <si>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</si>
  <si>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</si>
  <si>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</si>
  <si>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</si>
  <si>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</si>
  <si>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</si>
  <si>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</si>
  <si>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</si>
  <si>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</si>
  <si>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</si>
  <si>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</si>
  <si>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</si>
  <si>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</si>
  <si>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</si>
  <si>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</si>
  <si>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</si>
  <si>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</si>
  <si>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</si>
  <si>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</si>
  <si>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</si>
  <si>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</si>
  <si>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</si>
  <si>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</si>
  <si>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</si>
  <si>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</si>
  <si>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</si>
  <si>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</si>
  <si>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</si>
  <si>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</si>
  <si>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</si>
  <si>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</si>
  <si>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</si>
  <si>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</si>
  <si>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</si>
  <si>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</si>
  <si>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</si>
  <si>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</si>
  <si>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</si>
  <si>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</si>
  <si>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</si>
  <si>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</si>
  <si>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</si>
  <si>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</si>
  <si>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</si>
  <si>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</si>
  <si>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</si>
  <si>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</si>
  <si>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</si>
  <si>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</si>
  <si>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</si>
  <si>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</si>
  <si>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</si>
  <si>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</si>
  <si>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</si>
  <si>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</si>
  <si>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</si>
  <si>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</si>
  <si>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</si>
  <si>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</si>
  <si>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</si>
  <si>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</si>
  <si>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</si>
  <si>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</si>
  <si>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</si>
  <si>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</si>
  <si>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</si>
  <si>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</si>
  <si>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</si>
  <si>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</si>
  <si>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</si>
  <si>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</si>
  <si>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</si>
  <si>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</si>
  <si>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</si>
  <si>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</si>
  <si>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</si>
  <si>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</si>
  <si>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</si>
  <si>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</si>
  <si>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</si>
  <si>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</si>
  <si>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</si>
  <si>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</si>
  <si>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</si>
  <si>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</si>
  <si>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</si>
  <si>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</si>
  <si>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</si>
  <si>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</si>
  <si>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</si>
  <si>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</si>
  <si>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</si>
  <si>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</si>
  <si>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</si>
  <si>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</si>
  <si>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</si>
  <si>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</si>
  <si>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</si>
  <si>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</si>
  <si>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</si>
  <si>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</si>
  <si>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</si>
  <si>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</si>
  <si>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</si>
  <si>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</si>
  <si>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</si>
  <si>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</si>
  <si>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</si>
  <si>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</si>
  <si>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</si>
  <si>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</si>
  <si>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</si>
  <si>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</si>
  <si>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</si>
  <si>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</si>
  <si>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</si>
  <si>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</si>
  <si>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</si>
  <si>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</si>
  <si>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</si>
  <si>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</si>
  <si>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</si>
  <si>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</si>
  <si>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</si>
  <si>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</si>
  <si>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</si>
  <si>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</si>
  <si>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</si>
  <si>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</si>
  <si>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</si>
  <si>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</si>
  <si>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</si>
  <si>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</si>
  <si>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</si>
  <si>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</si>
  <si>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</si>
  <si>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</si>
  <si>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</si>
  <si>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</si>
  <si>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</si>
  <si>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</si>
  <si>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</si>
  <si>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</si>
  <si>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</si>
  <si>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</si>
  <si>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</si>
  <si>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</si>
  <si>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</si>
  <si>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</si>
  <si>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</si>
  <si>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</si>
  <si>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</si>
  <si>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</si>
  <si>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</si>
  <si>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</si>
  <si>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</si>
  <si>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</si>
  <si>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</si>
  <si>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</si>
  <si>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</si>
  <si>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</si>
  <si>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</si>
  <si>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</si>
  <si>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</si>
  <si>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</si>
  <si>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</si>
  <si>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</si>
  <si>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</si>
  <si>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</si>
  <si>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</si>
  <si>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</si>
  <si>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</si>
  <si>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</si>
  <si>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</si>
  <si>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</si>
  <si>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</si>
  <si>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</si>
  <si>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</si>
  <si>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</si>
  <si>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</si>
  <si>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</si>
  <si>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</si>
  <si>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</si>
  <si>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</si>
  <si>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</si>
  <si>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</si>
  <si>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</si>
  <si>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</si>
  <si>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</si>
  <si>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</si>
  <si>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</si>
  <si>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</si>
  <si>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</si>
  <si>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</si>
  <si>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</si>
  <si>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</si>
  <si>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</si>
  <si>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</si>
  <si>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</si>
  <si>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</si>
  <si>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</si>
  <si>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</si>
  <si>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</si>
  <si>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</si>
  <si>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</si>
  <si>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</si>
  <si>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</si>
  <si>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</si>
  <si>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</si>
  <si>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</si>
  <si>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</si>
  <si>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</si>
  <si>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</si>
  <si>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</si>
  <si>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</si>
  <si>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</si>
  <si>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</si>
  <si>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</si>
  <si>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</si>
  <si>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</si>
  <si>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</si>
  <si>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</si>
  <si>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</si>
  <si>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</si>
  <si>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</si>
  <si>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</si>
  <si>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</si>
  <si>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</si>
  <si>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</si>
  <si>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</si>
  <si>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</si>
  <si>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</si>
  <si>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</si>
  <si>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</si>
  <si>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</si>
  <si>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</si>
  <si>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</si>
  <si>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</si>
  <si>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</si>
  <si>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</si>
  <si>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</si>
  <si>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</si>
  <si>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</si>
  <si>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</si>
  <si>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</si>
  <si>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</si>
  <si>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</si>
  <si>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</si>
  <si>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</si>
  <si>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</si>
  <si>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</si>
  <si>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</si>
  <si>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</si>
  <si>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</si>
  <si>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</si>
  <si>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</si>
  <si>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</si>
  <si>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</si>
  <si>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</si>
  <si>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</si>
  <si>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</si>
  <si>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</si>
  <si>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</si>
  <si>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</si>
  <si>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</si>
  <si>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</si>
  <si>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</si>
  <si>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</si>
  <si>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</si>
  <si>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</si>
  <si>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</si>
  <si>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</si>
  <si>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</si>
  <si>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</si>
  <si>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</si>
  <si>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</si>
  <si>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</si>
  <si>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</si>
  <si>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</si>
  <si>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</si>
  <si>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</si>
  <si>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</si>
  <si>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</si>
  <si>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</si>
  <si>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</si>
  <si>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</si>
  <si>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</si>
  <si>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</si>
  <si>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</si>
  <si>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</si>
  <si>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</si>
  <si>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</si>
  <si>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</si>
  <si>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</si>
  <si>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</si>
  <si>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</si>
  <si>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</si>
  <si>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</si>
  <si>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</si>
  <si>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</si>
  <si>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</si>
  <si>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</si>
  <si>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</si>
  <si>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</si>
  <si>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</si>
  <si>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</si>
  <si>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</si>
  <si>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</si>
  <si>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</si>
  <si>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</si>
  <si>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</si>
  <si>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</si>
  <si>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</si>
  <si>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</si>
  <si>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</si>
  <si>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</si>
  <si>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</si>
  <si>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</si>
  <si>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</si>
  <si>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</si>
  <si>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</si>
  <si>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</si>
  <si>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</si>
  <si>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</si>
  <si>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</si>
  <si>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</si>
  <si>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</si>
  <si>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</si>
  <si>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</si>
  <si>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</si>
  <si>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</si>
  <si>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</si>
  <si>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</si>
  <si>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</si>
  <si>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</si>
  <si>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</si>
  <si>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</si>
  <si>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</si>
  <si>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</si>
  <si>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</si>
  <si>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</si>
  <si>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</si>
  <si>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</si>
  <si>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</si>
  <si>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</si>
  <si>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</si>
  <si>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</si>
  <si>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</si>
  <si>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</si>
  <si>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</si>
  <si>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</si>
  <si>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</si>
  <si>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</si>
  <si>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</si>
  <si>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</si>
  <si>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</si>
  <si>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</si>
  <si>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</si>
  <si>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</si>
  <si>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</si>
  <si>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</si>
  <si>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</si>
  <si>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</si>
  <si>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</si>
  <si>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</si>
  <si>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</si>
  <si>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</si>
  <si>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</si>
  <si>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</si>
  <si>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</si>
  <si>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</si>
  <si>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</si>
  <si>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</si>
  <si>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</si>
  <si>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</si>
  <si>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</si>
  <si>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</si>
  <si>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</si>
  <si>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</si>
  <si>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</si>
  <si>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</si>
  <si>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</si>
  <si>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</si>
  <si>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</si>
  <si>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</si>
  <si>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</si>
  <si>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</si>
  <si>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</si>
  <si>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</si>
  <si>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</si>
  <si>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</si>
  <si>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</si>
  <si>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</si>
  <si>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</si>
  <si>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</si>
  <si>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</si>
  <si>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</si>
  <si>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</si>
  <si>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</si>
  <si>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</si>
  <si>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</si>
  <si>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</si>
  <si>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</si>
  <si>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</si>
  <si>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</si>
  <si>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</si>
  <si>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</si>
  <si>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</si>
  <si>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</si>
  <si>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</si>
  <si>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</si>
  <si>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</si>
  <si>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</si>
  <si>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</si>
  <si>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</si>
  <si>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</si>
  <si>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</si>
  <si>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</si>
  <si>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</si>
  <si>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</si>
  <si>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</si>
  <si>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</si>
  <si>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</si>
  <si>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</si>
  <si>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</si>
  <si>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</si>
  <si>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</si>
  <si>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</si>
  <si>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</si>
  <si>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</si>
  <si>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</si>
  <si>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</si>
  <si>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</si>
  <si>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</si>
  <si>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</si>
  <si>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</si>
  <si>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</si>
  <si>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</si>
  <si>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</si>
  <si>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</si>
  <si>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</si>
  <si>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</si>
  <si>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</si>
  <si>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</si>
  <si>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</si>
  <si>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</si>
  <si>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</si>
  <si>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</si>
  <si>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</si>
  <si>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</si>
  <si>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</si>
  <si>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</si>
  <si>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</si>
  <si>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</si>
  <si>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</si>
  <si>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</si>
  <si>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</si>
  <si>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</si>
  <si>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</si>
  <si>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</si>
  <si>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</si>
  <si>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</si>
  <si>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</si>
  <si>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</si>
  <si>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</si>
  <si>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</si>
  <si>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</si>
  <si>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</si>
  <si>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</si>
  <si>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</si>
  <si>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</si>
  <si>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</si>
  <si>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</si>
  <si>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</si>
  <si>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</si>
  <si>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</si>
  <si>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</si>
  <si>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</si>
  <si>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</si>
  <si>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</si>
  <si>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</si>
  <si>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</si>
  <si>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</si>
  <si>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</si>
  <si>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</si>
  <si>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</si>
  <si>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</si>
  <si>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</si>
  <si>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</si>
  <si>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</si>
  <si>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</si>
  <si>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</si>
  <si>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</si>
  <si>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</si>
  <si>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</si>
  <si>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</si>
  <si>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</si>
  <si>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</si>
  <si>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</si>
  <si>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</si>
  <si>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</si>
  <si>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</si>
  <si>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</si>
  <si>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</si>
  <si>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</si>
  <si>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</si>
  <si>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</si>
  <si>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</si>
  <si>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</si>
  <si>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</si>
  <si>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</si>
  <si>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</si>
  <si>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</si>
  <si>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</si>
  <si>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</si>
  <si>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</si>
  <si>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</si>
  <si>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</si>
  <si>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</si>
  <si>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</si>
  <si>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</si>
  <si>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</si>
  <si>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</si>
  <si>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</si>
  <si>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</si>
  <si>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</si>
  <si>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</si>
  <si>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</si>
  <si>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</si>
  <si>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</si>
  <si>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</si>
  <si>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</si>
  <si>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</si>
  <si>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</si>
  <si>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</si>
  <si>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</si>
  <si>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</si>
  <si>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</si>
  <si>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</si>
  <si>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</si>
  <si>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</si>
  <si>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</si>
  <si>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</si>
  <si>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</si>
  <si>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</si>
  <si>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</si>
  <si>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</si>
  <si>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</si>
  <si>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</si>
  <si>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</si>
  <si>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</si>
  <si>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</si>
  <si>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</si>
  <si>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</si>
  <si>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</si>
  <si>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</si>
  <si>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</si>
  <si>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</si>
  <si>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</si>
  <si>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</si>
  <si>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</si>
  <si>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</si>
  <si>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</si>
  <si>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</si>
  <si>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</si>
  <si>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</si>
  <si>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</si>
  <si>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</si>
  <si>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</si>
  <si>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</si>
  <si>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</si>
  <si>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</si>
  <si>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</si>
  <si>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</si>
  <si>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</si>
  <si>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</si>
  <si>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</si>
  <si>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</si>
  <si>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</si>
  <si>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</si>
  <si>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</si>
  <si>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</si>
  <si>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</si>
  <si>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</si>
  <si>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</si>
  <si>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</si>
  <si>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</si>
  <si>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</si>
  <si>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</si>
  <si>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</si>
  <si>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</si>
  <si>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</si>
  <si>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</si>
  <si>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</si>
  <si>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</si>
  <si>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</si>
  <si>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</si>
  <si>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</si>
  <si>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</si>
  <si>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</si>
  <si>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</si>
  <si>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</si>
  <si>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</si>
  <si>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</si>
  <si>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</si>
  <si>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</si>
  <si>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</si>
  <si>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</si>
  <si>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</si>
  <si>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</si>
  <si>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</si>
  <si>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</si>
  <si>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</si>
  <si>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</si>
  <si>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</si>
  <si>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</si>
  <si>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</si>
  <si>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</si>
  <si>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</si>
  <si>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</si>
  <si>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</si>
  <si>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</si>
  <si>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</si>
  <si>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</si>
  <si>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</si>
  <si>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</si>
  <si>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</si>
  <si>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</si>
  <si>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</si>
  <si>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</si>
  <si>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</si>
  <si>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</si>
  <si>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</si>
  <si>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</si>
  <si>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</si>
  <si>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</si>
  <si>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</si>
  <si>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</si>
  <si>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</si>
  <si>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</si>
  <si>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</si>
  <si>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</si>
  <si>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</si>
  <si>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</si>
  <si>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</si>
  <si>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</si>
  <si>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</si>
  <si>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</si>
  <si>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</si>
  <si>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</si>
  <si>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</si>
  <si>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</si>
  <si>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</si>
  <si>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</si>
  <si>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</si>
  <si>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</si>
  <si>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</si>
  <si>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</si>
  <si>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</si>
  <si>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</si>
  <si>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</si>
  <si>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</si>
  <si>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</si>
  <si>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</si>
  <si>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</si>
  <si>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</si>
  <si>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</si>
  <si>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</si>
  <si>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</si>
  <si>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</si>
  <si>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</si>
  <si>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</si>
  <si>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</si>
  <si>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</si>
  <si>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</si>
  <si>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</si>
  <si>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</si>
  <si>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</si>
  <si>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</si>
  <si>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</si>
  <si>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</si>
  <si>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</si>
  <si>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</si>
  <si>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</si>
  <si>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</si>
  <si>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</si>
  <si>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</si>
  <si>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</si>
  <si>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</si>
  <si>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</si>
  <si>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</si>
  <si>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</si>
  <si>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</si>
  <si>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</si>
  <si>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</si>
  <si>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</si>
  <si>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</si>
  <si>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</si>
  <si>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</si>
  <si>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</si>
  <si>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</si>
  <si>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</si>
  <si>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</si>
  <si>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</si>
  <si>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</si>
  <si>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</si>
  <si>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</si>
  <si>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</si>
  <si>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</si>
  <si>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</si>
  <si>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</si>
  <si>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</si>
  <si>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</si>
  <si>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</si>
  <si>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</si>
  <si>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</si>
  <si>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</si>
  <si>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</si>
  <si>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</si>
  <si>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</si>
  <si>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</si>
  <si>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</si>
  <si>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</si>
  <si>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</si>
  <si>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</si>
  <si>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</si>
  <si>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</si>
  <si>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</si>
  <si>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</si>
  <si>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</si>
  <si>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</si>
  <si>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</si>
  <si>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</si>
  <si>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</si>
  <si>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</si>
  <si>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</si>
  <si>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</si>
  <si>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</si>
  <si>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</si>
  <si>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</si>
  <si>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</si>
  <si>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</si>
  <si>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</si>
  <si>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</si>
  <si>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</si>
  <si>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</si>
  <si>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</si>
  <si>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</si>
  <si>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</si>
  <si>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</si>
  <si>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</si>
  <si>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</si>
  <si>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</si>
  <si>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</si>
  <si>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</si>
  <si>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</si>
  <si>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</si>
  <si>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</si>
  <si>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</si>
  <si>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</si>
  <si>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</si>
  <si>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</si>
  <si>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</si>
  <si>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</si>
  <si>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</si>
  <si>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</si>
  <si>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</si>
  <si>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</si>
  <si>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</si>
  <si>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</si>
  <si>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</si>
  <si>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</si>
  <si>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</si>
  <si>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</si>
  <si>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</si>
  <si>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</si>
  <si>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</si>
  <si>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</si>
  <si>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</si>
  <si>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</si>
  <si>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</si>
  <si>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</si>
  <si>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</si>
  <si>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</si>
  <si>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</si>
  <si>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</si>
  <si>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</si>
  <si>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</si>
  <si>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</si>
  <si>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</si>
  <si>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</si>
  <si>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</si>
  <si>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</si>
  <si>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</si>
  <si>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</si>
  <si>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</si>
  <si>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</si>
  <si>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</si>
  <si>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</si>
  <si>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</si>
  <si>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</si>
  <si>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</si>
  <si>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</si>
  <si>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</si>
  <si>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</si>
  <si>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</si>
  <si>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</si>
  <si>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</si>
  <si>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</si>
  <si>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</si>
  <si>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</si>
  <si>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</si>
  <si>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</si>
  <si>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</si>
  <si>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</si>
  <si>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</si>
  <si>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</si>
  <si>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</si>
  <si>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</si>
  <si>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</si>
  <si>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</si>
  <si>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</si>
  <si>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</si>
  <si>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</si>
  <si>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</si>
  <si>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</si>
  <si>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</si>
  <si>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</si>
  <si>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</si>
  <si>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</si>
  <si>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</si>
  <si>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</si>
  <si>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</si>
  <si>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</si>
  <si>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</si>
  <si>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</si>
  <si>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</si>
  <si>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</si>
  <si>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</si>
  <si>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</si>
  <si>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</si>
  <si>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</si>
  <si>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</si>
  <si>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</si>
  <si>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</si>
  <si>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</si>
  <si>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</si>
  <si>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</si>
  <si>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</si>
  <si>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</si>
  <si>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</si>
  <si>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</si>
  <si>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</si>
  <si>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</si>
  <si>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</si>
  <si>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</si>
  <si>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</si>
  <si>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</si>
  <si>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</si>
  <si>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</si>
  <si>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</si>
  <si>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</si>
  <si>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</si>
  <si>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</si>
  <si>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</si>
  <si>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</si>
  <si>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</si>
  <si>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</si>
  <si>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</si>
  <si>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</si>
  <si>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</si>
  <si>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</si>
  <si>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</si>
  <si>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</si>
  <si>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</si>
  <si>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</si>
  <si>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</si>
  <si>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</si>
  <si>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</si>
  <si>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</si>
  <si>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</si>
  <si>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</si>
  <si>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</si>
  <si>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</si>
  <si>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</si>
  <si>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</si>
  <si>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</si>
  <si>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</si>
  <si>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</si>
  <si>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</si>
  <si>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</si>
  <si>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</si>
  <si>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</si>
  <si>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</si>
  <si>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</si>
  <si>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</si>
  <si>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</si>
  <si>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</si>
  <si>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</si>
  <si>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</si>
  <si>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</si>
  <si>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</si>
  <si>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</si>
  <si>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</si>
  <si>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</si>
  <si>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</si>
  <si>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</si>
  <si>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</si>
  <si>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</si>
  <si>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</si>
  <si>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</si>
  <si>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</si>
  <si>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</si>
  <si>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</si>
  <si>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</si>
  <si>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</si>
  <si>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</si>
  <si>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</si>
  <si>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</si>
  <si>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</si>
  <si>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</si>
  <si>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</si>
  <si>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</si>
  <si>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</si>
  <si>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</si>
  <si>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</si>
  <si>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</si>
  <si>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</si>
  <si>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</si>
  <si>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</si>
  <si>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</si>
  <si>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</si>
  <si>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</si>
  <si>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</si>
  <si>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</si>
  <si>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</si>
  <si>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</si>
  <si>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</si>
  <si>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</si>
  <si>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</si>
  <si>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</si>
  <si>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</si>
  <si>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</si>
  <si>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</si>
  <si>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</si>
  <si>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</si>
  <si>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</si>
  <si>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</si>
  <si>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</si>
  <si>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</si>
  <si>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</si>
  <si>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</si>
  <si>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</si>
  <si>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</si>
  <si>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</si>
  <si>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</si>
  <si>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</si>
  <si>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</si>
  <si>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</si>
  <si>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</si>
  <si>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</si>
  <si>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</si>
  <si>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</si>
  <si>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</si>
  <si>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</si>
  <si>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</si>
  <si>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</si>
  <si>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</si>
  <si>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</si>
  <si>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</si>
  <si>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</si>
  <si>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</si>
  <si>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</si>
  <si>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</si>
  <si>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</si>
  <si>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</si>
  <si>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</si>
  <si>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</si>
  <si>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</si>
  <si>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</si>
  <si>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</si>
  <si>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</si>
  <si>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</si>
  <si>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</si>
  <si>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</si>
  <si>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</si>
  <si>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</si>
  <si>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</si>
  <si>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</si>
  <si>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</si>
  <si>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</si>
  <si>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</si>
  <si>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</si>
  <si>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</si>
  <si>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</si>
  <si>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</si>
  <si>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</si>
  <si>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</si>
  <si>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</si>
  <si>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</si>
  <si>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</si>
  <si>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</si>
  <si>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</si>
  <si>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</si>
  <si>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</si>
  <si>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</si>
  <si>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</si>
  <si>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</si>
  <si>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</si>
  <si>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</si>
  <si>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</si>
  <si>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</si>
  <si>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</si>
  <si>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</si>
  <si>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</si>
  <si>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</si>
  <si>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</si>
  <si>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</si>
  <si>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</si>
  <si>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</si>
  <si>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</si>
  <si>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</si>
  <si>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</si>
  <si>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</si>
  <si>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</si>
  <si>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</si>
  <si>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</si>
  <si>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</si>
  <si>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</si>
  <si>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</si>
  <si>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</si>
  <si>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</si>
  <si>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</si>
  <si>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</si>
  <si>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</si>
  <si>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</si>
  <si>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</si>
  <si>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</si>
  <si>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</si>
  <si>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</si>
  <si>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</si>
  <si>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</si>
  <si>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</si>
  <si>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</si>
  <si>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</si>
  <si>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</si>
  <si>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</si>
  <si>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</si>
  <si>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</si>
  <si>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</si>
  <si>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</si>
  <si>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</si>
  <si>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</si>
  <si>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</si>
  <si>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</si>
  <si>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</si>
  <si>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</si>
  <si>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</si>
  <si>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</si>
  <si>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</si>
  <si>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</si>
  <si>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</si>
  <si>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</si>
  <si>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</si>
  <si>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</si>
  <si>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</si>
  <si>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</si>
  <si>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</si>
  <si>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</si>
  <si>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</si>
  <si>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</si>
  <si>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</si>
  <si>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</si>
  <si>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</si>
  <si>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</si>
  <si>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</si>
  <si>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</si>
  <si>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</si>
  <si>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</si>
  <si>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</si>
  <si>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</si>
  <si>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</si>
  <si>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</si>
  <si>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</si>
  <si>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</si>
  <si>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</si>
  <si>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</si>
  <si>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</si>
  <si>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</si>
  <si>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</si>
  <si>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</si>
  <si>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</si>
  <si>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</si>
  <si>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</si>
  <si>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</si>
  <si>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</si>
  <si>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</si>
  <si>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</si>
  <si>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</si>
  <si>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</si>
  <si>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</si>
  <si>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</si>
  <si>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</si>
  <si>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</si>
  <si>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</si>
  <si>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</si>
  <si>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</si>
  <si>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</si>
  <si>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</si>
  <si>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</si>
  <si>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</si>
  <si>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</si>
  <si>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</si>
  <si>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</si>
  <si>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</si>
  <si>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</si>
  <si>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</si>
  <si>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</si>
  <si>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</si>
  <si>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</si>
  <si>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</si>
  <si>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</si>
  <si>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</si>
  <si>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</si>
  <si>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</si>
  <si>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</si>
  <si>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</si>
  <si>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</si>
  <si>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</si>
  <si>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</si>
  <si>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</si>
  <si>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</si>
  <si>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</si>
  <si>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</si>
  <si>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</si>
  <si>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</si>
  <si>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</si>
  <si>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</si>
  <si>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</si>
  <si>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</si>
  <si>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</si>
  <si>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</si>
  <si>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</si>
  <si>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</si>
  <si>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</si>
  <si>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</si>
  <si>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</si>
  <si>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</si>
  <si>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</si>
  <si>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</si>
  <si>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</si>
  <si>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</si>
  <si>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</si>
  <si>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</si>
  <si>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</si>
  <si>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</si>
  <si>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</si>
  <si>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</si>
  <si>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</si>
  <si>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</si>
  <si>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</si>
  <si>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</si>
  <si>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</si>
  <si>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</si>
  <si>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</si>
  <si>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</si>
  <si>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</si>
  <si>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</si>
  <si>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</si>
  <si>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</si>
  <si>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</si>
  <si>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</si>
  <si>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</si>
  <si>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</si>
  <si>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</si>
  <si>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</si>
  <si>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</si>
  <si>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</si>
  <si>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</si>
  <si>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</si>
  <si>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</si>
  <si>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</si>
  <si>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</si>
  <si>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</si>
  <si>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</si>
  <si>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</si>
  <si>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</si>
  <si>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</si>
  <si>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</si>
  <si>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</si>
  <si>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</si>
  <si>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</si>
  <si>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</si>
  <si>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</si>
  <si>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</si>
  <si>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</si>
  <si>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</si>
  <si>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</si>
  <si>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</si>
  <si>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</si>
  <si>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</si>
  <si>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</si>
  <si>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</si>
  <si>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</si>
  <si>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</si>
  <si>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</si>
  <si>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</si>
  <si>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</si>
  <si>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</si>
  <si>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</si>
  <si>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</si>
  <si>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</si>
  <si>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</si>
  <si>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</si>
  <si>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</si>
  <si>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</si>
  <si>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</si>
  <si>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</si>
  <si>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</si>
  <si>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</si>
  <si>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</si>
  <si>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</si>
  <si>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</si>
  <si>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</si>
  <si>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</si>
  <si>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</si>
  <si>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</si>
  <si>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</si>
  <si>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</si>
  <si>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</si>
  <si>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</si>
  <si>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</si>
  <si>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</si>
  <si>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</si>
  <si>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</si>
  <si>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</si>
  <si>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</si>
  <si>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</si>
  <si>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</si>
  <si>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</si>
  <si>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</si>
  <si>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</si>
  <si>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</si>
  <si>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</si>
  <si>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</si>
  <si>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</si>
  <si>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</si>
  <si>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</si>
  <si>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</si>
  <si>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</si>
  <si>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</si>
  <si>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</si>
  <si>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</si>
  <si>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</si>
  <si>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</si>
  <si>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</si>
  <si>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</si>
  <si>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</si>
  <si>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</si>
  <si>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</si>
  <si>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</si>
  <si>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</si>
  <si>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</si>
  <si>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</si>
  <si>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</si>
  <si>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</si>
  <si>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</si>
  <si>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</si>
  <si>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</si>
  <si>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</si>
  <si>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</si>
  <si>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</si>
  <si>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</si>
  <si>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</si>
  <si>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</si>
  <si>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</si>
  <si>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</si>
  <si>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</si>
  <si>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</si>
  <si>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</si>
  <si>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</si>
  <si>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</si>
  <si>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</si>
  <si>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</si>
  <si>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</si>
  <si>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</si>
  <si>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</si>
  <si>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</si>
  <si>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</si>
  <si>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</si>
  <si>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</si>
  <si>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</si>
  <si>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</si>
  <si>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</si>
  <si>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</si>
  <si>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</si>
  <si>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</si>
  <si>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</si>
  <si>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</si>
  <si>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</si>
  <si>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</si>
  <si>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</si>
  <si>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</si>
  <si>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</si>
  <si>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</si>
  <si>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</si>
  <si>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</si>
  <si>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</si>
  <si>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</si>
  <si>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</si>
  <si>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</si>
  <si>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</si>
  <si>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</si>
  <si>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</si>
  <si>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</si>
  <si>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</si>
  <si>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</si>
  <si>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</si>
  <si>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</si>
  <si>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</si>
  <si>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</si>
  <si>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</si>
  <si>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</si>
  <si>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</si>
  <si>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</si>
  <si>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</si>
  <si>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</si>
  <si>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</si>
  <si>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</si>
  <si>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</si>
  <si>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</si>
  <si>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</si>
  <si>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</si>
  <si>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</si>
  <si>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</si>
  <si>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</si>
  <si>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</si>
  <si>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</si>
  <si>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</si>
  <si>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</si>
  <si>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</si>
  <si>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</si>
  <si>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</si>
  <si>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</si>
  <si>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</si>
  <si>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</si>
  <si>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</si>
  <si>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</si>
  <si>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</si>
  <si>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</si>
  <si>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</si>
  <si>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</si>
  <si>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</si>
  <si>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</si>
  <si>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</si>
  <si>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</si>
  <si>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</si>
  <si>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</si>
  <si>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</si>
  <si>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</si>
  <si>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</si>
  <si>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</si>
  <si>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</si>
  <si>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</si>
  <si>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</si>
  <si>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</si>
  <si>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</si>
  <si>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</si>
  <si>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</si>
  <si>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</si>
  <si>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</si>
  <si>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</si>
  <si>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</si>
  <si>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</si>
  <si>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</si>
  <si>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</si>
  <si>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</si>
  <si>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</si>
  <si>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</si>
  <si>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</si>
  <si>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</si>
  <si>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</si>
  <si>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</si>
  <si>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</si>
  <si>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</si>
  <si>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</si>
  <si>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</si>
  <si>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</si>
  <si>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</si>
  <si>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</si>
  <si>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</si>
  <si>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</si>
  <si>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</si>
  <si>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</si>
  <si>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</si>
  <si>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</si>
  <si>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</si>
  <si>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</si>
  <si>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</si>
  <si>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</si>
  <si>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</si>
  <si>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</si>
  <si>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</si>
  <si>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</si>
  <si>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</si>
  <si>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</si>
  <si>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</si>
  <si>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</si>
  <si>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</si>
  <si>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</si>
  <si>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</si>
  <si>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</si>
  <si>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</si>
  <si>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</si>
  <si>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</si>
  <si>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</si>
  <si>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</si>
  <si>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</si>
  <si>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</si>
  <si>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</si>
  <si>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</si>
  <si>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</si>
  <si>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</si>
  <si>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</si>
  <si>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</si>
  <si>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</si>
  <si>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</si>
  <si>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</si>
  <si>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</si>
  <si>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</si>
  <si>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</si>
  <si>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</si>
  <si>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</si>
  <si>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</si>
  <si>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</si>
  <si>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</si>
  <si>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</si>
  <si>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</si>
  <si>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</si>
  <si>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</si>
  <si>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</si>
  <si>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</si>
  <si>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</si>
  <si>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</si>
  <si>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</si>
  <si>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</si>
  <si>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</si>
  <si>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</si>
  <si>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</si>
  <si>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</si>
  <si>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</si>
  <si>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</si>
  <si>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</si>
  <si>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</si>
  <si>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</si>
  <si>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</si>
  <si>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</si>
  <si>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</si>
  <si>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</si>
  <si>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</si>
  <si>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</si>
  <si>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</si>
  <si>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</si>
  <si>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</si>
  <si>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</si>
  <si>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</si>
  <si>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</si>
  <si>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</si>
  <si>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</si>
  <si>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</si>
  <si>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</si>
  <si>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</si>
  <si>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</si>
  <si>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</si>
  <si>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</si>
  <si>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</si>
  <si>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</si>
  <si>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</si>
  <si>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</si>
  <si>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</si>
  <si>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</si>
  <si>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</si>
  <si>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</si>
  <si>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</si>
  <si>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</si>
  <si>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</si>
  <si>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</si>
  <si>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</si>
  <si>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</si>
  <si>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</si>
  <si>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</si>
  <si>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</si>
  <si>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</si>
  <si>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</si>
  <si>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</si>
  <si>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</si>
  <si>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</si>
  <si>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</si>
  <si>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</si>
  <si>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</si>
  <si>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</si>
  <si>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</si>
  <si>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</si>
  <si>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</si>
  <si>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</si>
  <si>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</si>
  <si>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</si>
  <si>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</si>
  <si>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</si>
  <si>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</si>
  <si>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</si>
  <si>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</si>
  <si>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</si>
  <si>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</si>
  <si>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</si>
  <si>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</si>
  <si>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</si>
  <si>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</si>
  <si>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</si>
  <si>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</si>
  <si>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</si>
  <si>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</si>
  <si>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</si>
  <si>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</si>
  <si>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</si>
  <si>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</si>
  <si>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</si>
  <si>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</si>
  <si>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</si>
  <si>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</si>
  <si>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</si>
  <si>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</si>
  <si>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</si>
  <si>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</si>
  <si>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</si>
  <si>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</si>
  <si>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</si>
  <si>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</si>
  <si>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</si>
  <si>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</si>
  <si>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</si>
  <si>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</si>
  <si>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</si>
  <si>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</si>
  <si>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</si>
  <si>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</si>
  <si>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</si>
  <si>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</si>
  <si>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</si>
  <si>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</si>
  <si>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</si>
  <si>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</si>
  <si>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</si>
  <si>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</si>
  <si>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</si>
  <si>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</si>
  <si>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</si>
  <si>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</si>
  <si>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</si>
  <si>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</si>
  <si>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</si>
  <si>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</si>
  <si>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</si>
  <si>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</si>
  <si>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</si>
  <si>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</si>
  <si>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</si>
  <si>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</si>
  <si>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</si>
  <si>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</si>
  <si>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</si>
  <si>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</si>
  <si>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</si>
  <si>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</si>
  <si>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</si>
  <si>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</si>
  <si>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</si>
  <si>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</si>
  <si>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</si>
  <si>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</si>
  <si>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</si>
  <si>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</si>
  <si>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</si>
  <si>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</si>
  <si>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</si>
  <si>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</si>
  <si>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</si>
  <si>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</si>
  <si>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</si>
  <si>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</si>
  <si>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</si>
  <si>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</si>
  <si>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</si>
  <si>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</si>
  <si>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</si>
  <si>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</si>
  <si>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</si>
  <si>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</si>
  <si>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</si>
  <si>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</si>
  <si>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</si>
  <si>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</si>
  <si>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</si>
  <si>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</si>
  <si>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</si>
  <si>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</si>
  <si>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</si>
  <si>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</si>
  <si>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</si>
  <si>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</si>
  <si>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</si>
  <si>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</si>
  <si>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</si>
  <si>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</si>
  <si>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</si>
  <si>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</si>
  <si>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</si>
  <si>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</si>
  <si>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</si>
  <si>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</si>
  <si>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</si>
  <si>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</si>
  <si>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</si>
  <si>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</si>
  <si>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</si>
  <si>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</si>
  <si>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</si>
  <si>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</si>
  <si>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</si>
  <si>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</si>
  <si>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</si>
  <si>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</si>
  <si>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</si>
  <si>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</si>
  <si>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</si>
  <si>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</si>
  <si>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</si>
  <si>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</si>
  <si>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</si>
  <si>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</si>
  <si>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</si>
  <si>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</si>
  <si>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</si>
  <si>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</si>
  <si>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</si>
  <si>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</si>
  <si>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</si>
  <si>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</si>
  <si>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</si>
  <si>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</si>
  <si>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</si>
  <si>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</si>
  <si>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</si>
  <si>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</si>
  <si>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</si>
  <si>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</si>
  <si>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</si>
  <si>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</si>
  <si>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</si>
  <si>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</si>
  <si>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</si>
  <si>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</si>
  <si>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</si>
  <si>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</si>
  <si>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</si>
  <si>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</si>
  <si>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</si>
  <si>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</si>
  <si>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</si>
  <si>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</si>
  <si>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</si>
  <si>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</si>
  <si>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</si>
  <si>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</si>
  <si>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</si>
  <si>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</si>
  <si>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</si>
  <si>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</si>
  <si>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</si>
  <si>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</si>
  <si>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</si>
  <si>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</si>
  <si>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</si>
  <si>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</si>
  <si>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</si>
  <si>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</si>
  <si>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</si>
  <si>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</si>
  <si>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</si>
  <si>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</si>
  <si>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</si>
  <si>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</si>
  <si>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</si>
  <si>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</si>
  <si>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</si>
  <si>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</si>
  <si>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</si>
  <si>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</si>
  <si>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</si>
  <si>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</si>
  <si>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</si>
  <si>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</si>
  <si>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</si>
  <si>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</si>
  <si>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</si>
  <si>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</si>
  <si>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</si>
  <si>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</si>
  <si>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</si>
  <si>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</si>
  <si>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</si>
  <si>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</si>
  <si>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</si>
  <si>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</si>
  <si>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</si>
  <si>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</si>
  <si>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</si>
  <si>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</si>
  <si>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</si>
  <si>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</si>
  <si>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</si>
  <si>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</si>
  <si>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</si>
  <si>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</si>
  <si>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</si>
  <si>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</si>
  <si>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</si>
  <si>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</si>
  <si>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</si>
  <si>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</si>
  <si>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</si>
  <si>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</si>
  <si>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</si>
  <si>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</si>
  <si>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</si>
  <si>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</si>
  <si>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</si>
  <si>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</si>
  <si>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</si>
  <si>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</si>
  <si>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</si>
  <si>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</si>
  <si>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</si>
  <si>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</si>
  <si>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</si>
  <si>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</si>
  <si>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</si>
  <si>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</si>
  <si>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</si>
  <si>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</si>
  <si>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</si>
  <si>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</si>
  <si>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</si>
  <si>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</si>
  <si>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</si>
  <si>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</si>
  <si>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</si>
  <si>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</si>
  <si>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</si>
  <si>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</si>
  <si>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</si>
  <si>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</si>
  <si>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</si>
  <si>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</si>
  <si>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</si>
  <si>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</si>
  <si>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</si>
  <si>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</si>
  <si>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</si>
  <si>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</si>
  <si>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</si>
  <si>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</si>
  <si>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</si>
  <si>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</si>
  <si>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</si>
  <si>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</si>
  <si>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</si>
  <si>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</si>
  <si>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</si>
  <si>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</si>
  <si>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</si>
  <si>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</si>
  <si>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</si>
  <si>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</si>
  <si>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</si>
  <si>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</si>
  <si>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</si>
  <si>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</si>
  <si>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</si>
  <si>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</si>
  <si>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</si>
  <si>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</si>
  <si>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</si>
  <si>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</si>
  <si>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</si>
  <si>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</si>
  <si>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</si>
  <si>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</si>
  <si>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</si>
  <si>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</si>
  <si>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</si>
  <si>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</si>
  <si>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</si>
  <si>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</si>
  <si>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</si>
  <si>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</si>
  <si>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</si>
  <si>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</si>
  <si>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</si>
  <si>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</si>
  <si>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</si>
  <si>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</si>
  <si>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</si>
  <si>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</si>
  <si>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</si>
  <si>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</si>
  <si>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</si>
  <si>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</si>
  <si>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</si>
  <si>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</si>
  <si>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</si>
  <si>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</si>
  <si>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</si>
  <si>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</si>
  <si>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</si>
  <si>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</si>
  <si>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</si>
  <si>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</si>
  <si>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</si>
  <si>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</si>
  <si>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</si>
  <si>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</si>
  <si>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</si>
  <si>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</si>
  <si>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</si>
  <si>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</si>
  <si>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</si>
  <si>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</si>
  <si>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</si>
  <si>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</si>
  <si>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</si>
  <si>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</si>
  <si>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</si>
  <si>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</si>
  <si>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</si>
  <si>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</si>
  <si>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</si>
  <si>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</si>
  <si>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</si>
  <si>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</si>
  <si>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</si>
  <si>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</si>
  <si>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</si>
  <si>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</si>
  <si>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</si>
  <si>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</si>
  <si>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</si>
  <si>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</si>
  <si>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</si>
  <si>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</si>
  <si>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</si>
  <si>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</si>
  <si>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</si>
  <si>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</si>
  <si>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</si>
  <si>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</si>
  <si>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</si>
  <si>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</si>
  <si>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</si>
  <si>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</si>
  <si>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</si>
  <si>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</si>
  <si>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</si>
  <si>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</si>
  <si>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</si>
  <si>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</si>
  <si>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</si>
  <si>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</si>
  <si>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</si>
  <si>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</si>
  <si>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</si>
  <si>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</si>
  <si>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</si>
  <si>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</si>
  <si>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</si>
  <si>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</si>
  <si>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</si>
  <si>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</si>
  <si>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</si>
  <si>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</si>
  <si>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</si>
  <si>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</si>
  <si>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</si>
  <si>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</si>
  <si>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</si>
  <si>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</si>
  <si>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</si>
  <si>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</si>
  <si>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</si>
  <si>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</si>
  <si>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</si>
  <si>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</si>
  <si>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</si>
  <si>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</si>
  <si>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</si>
  <si>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</si>
  <si>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</si>
  <si>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</si>
  <si>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</si>
  <si>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</si>
  <si>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</si>
  <si>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</si>
  <si>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</si>
  <si>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</si>
  <si>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</si>
  <si>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</si>
  <si>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</si>
  <si>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</si>
  <si>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</si>
  <si>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</si>
  <si>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</si>
  <si>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</si>
  <si>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</si>
  <si>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</si>
  <si>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</si>
  <si>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</si>
  <si>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</si>
  <si>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</si>
  <si>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</si>
  <si>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</si>
  <si>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</si>
  <si>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</si>
  <si>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</si>
  <si>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</si>
  <si>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</si>
  <si>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</si>
  <si>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</si>
  <si>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</si>
  <si>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</si>
  <si>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</si>
  <si>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</si>
  <si>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</si>
  <si>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</si>
  <si>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</si>
  <si>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</si>
  <si>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</si>
  <si>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</si>
  <si>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</si>
  <si>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</si>
  <si>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</si>
  <si>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</si>
  <si>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</si>
  <si>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</si>
  <si>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</si>
  <si>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</si>
  <si>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</si>
  <si>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</si>
  <si>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</si>
  <si>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</si>
  <si>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</si>
  <si>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</si>
  <si>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</si>
  <si>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</si>
  <si>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</si>
  <si>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</si>
  <si>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</si>
  <si>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</si>
  <si>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</si>
  <si>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</si>
  <si>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</si>
  <si>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</si>
  <si>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</si>
  <si>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</si>
  <si>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</si>
  <si>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</si>
  <si>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</si>
  <si>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</si>
  <si>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</si>
  <si>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</si>
  <si>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</si>
  <si>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</si>
  <si>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</si>
  <si>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</si>
  <si>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</si>
  <si>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</si>
  <si>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</si>
  <si>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</si>
  <si>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</si>
  <si>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</si>
  <si>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</si>
  <si>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</si>
  <si>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</si>
  <si>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</si>
  <si>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</si>
  <si>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</si>
  <si>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</si>
  <si>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</si>
  <si>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</si>
  <si>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</si>
  <si>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</si>
  <si>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</si>
  <si>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</si>
  <si>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</si>
  <si>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</si>
  <si>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</si>
  <si>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</si>
  <si>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</si>
  <si>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</si>
  <si>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</si>
  <si>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</si>
  <si>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</si>
  <si>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</si>
  <si>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</si>
  <si>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</si>
  <si>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</si>
  <si>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</si>
  <si>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</si>
  <si>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</si>
  <si>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</si>
  <si>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</si>
  <si>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</si>
  <si>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</si>
  <si>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</si>
  <si>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</si>
  <si>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</si>
  <si>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</si>
  <si>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</si>
  <si>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</si>
  <si>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</si>
  <si>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</si>
  <si>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</si>
  <si>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</si>
  <si>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</si>
  <si>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</si>
  <si>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</si>
  <si>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</si>
  <si>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</si>
  <si>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</si>
  <si>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</si>
  <si>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</si>
  <si>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</si>
  <si>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</si>
  <si>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</si>
  <si>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</si>
  <si>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</si>
  <si>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</si>
  <si>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</si>
  <si>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</si>
  <si>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</si>
  <si>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</si>
  <si>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</si>
  <si>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</si>
  <si>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</si>
  <si>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</si>
  <si>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</si>
  <si>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</si>
  <si>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</si>
  <si>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</si>
  <si>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</si>
  <si>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</si>
  <si>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</si>
  <si>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</si>
  <si>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</si>
  <si>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</si>
  <si>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</si>
  <si>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</si>
  <si>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</si>
  <si>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</si>
  <si>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</si>
  <si>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</si>
  <si>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</si>
  <si>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</si>
  <si>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</si>
  <si>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</si>
  <si>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</si>
  <si>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</si>
  <si>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</si>
  <si>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</si>
  <si>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</si>
  <si>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</si>
  <si>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</si>
  <si>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</si>
  <si>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</si>
  <si>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</si>
  <si>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</si>
  <si>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</si>
  <si>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</si>
  <si>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</si>
  <si>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</si>
  <si>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</si>
  <si>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</si>
  <si>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</si>
  <si>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</si>
  <si>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</si>
  <si>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</si>
  <si>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</si>
  <si>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</si>
  <si>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</si>
  <si>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</si>
  <si>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</si>
  <si>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</si>
  <si>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</si>
  <si>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</si>
  <si>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</si>
  <si>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</si>
  <si>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</si>
  <si>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</si>
  <si>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</si>
  <si>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</si>
  <si>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</si>
  <si>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</si>
  <si>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</si>
  <si>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</si>
  <si>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</si>
  <si>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</si>
  <si>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</si>
  <si>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</si>
  <si>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</si>
  <si>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</si>
  <si>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</si>
  <si>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</si>
  <si>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</si>
  <si>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</si>
  <si>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</si>
  <si>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</si>
  <si>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</si>
  <si>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</si>
  <si>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</si>
  <si>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</si>
  <si>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</si>
  <si>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</si>
  <si>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</si>
  <si>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</si>
  <si>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</si>
  <si>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</si>
  <si>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</si>
  <si>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</si>
  <si>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</si>
  <si>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</si>
  <si>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</si>
  <si>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</si>
  <si>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</si>
  <si>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</si>
  <si>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</si>
  <si>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</si>
  <si>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</si>
  <si>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</si>
  <si>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</si>
  <si>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</si>
  <si>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</si>
  <si>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</si>
  <si>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</si>
  <si>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</si>
  <si>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</si>
  <si>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</si>
  <si>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</si>
  <si>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</si>
  <si>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</si>
  <si>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</si>
  <si>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</si>
  <si>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</si>
  <si>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</si>
  <si>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</si>
  <si>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</si>
  <si>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</si>
  <si>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</si>
  <si>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</si>
  <si>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</si>
  <si>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</si>
  <si>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</si>
  <si>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</si>
  <si>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</si>
  <si>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</si>
  <si>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</si>
  <si>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</si>
  <si>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</si>
  <si>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</si>
  <si>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</si>
  <si>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</si>
  <si>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</si>
  <si>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</si>
  <si>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</si>
  <si>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</si>
  <si>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</si>
  <si>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</si>
  <si>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</si>
  <si>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</si>
  <si>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</si>
  <si>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</si>
  <si>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</si>
  <si>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</si>
  <si>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</si>
  <si>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</si>
  <si>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</si>
  <si>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</si>
  <si>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</si>
  <si>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</si>
  <si>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</si>
  <si>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</si>
  <si>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</si>
  <si>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</si>
  <si>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</si>
  <si>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</si>
  <si>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</si>
  <si>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</si>
  <si>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</si>
  <si>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</si>
  <si>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</si>
  <si>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</si>
  <si>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</si>
  <si>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</si>
  <si>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</si>
  <si>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</si>
  <si>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</si>
  <si>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</si>
  <si>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</si>
  <si>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</si>
  <si>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</si>
  <si>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</si>
  <si>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</si>
  <si>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</si>
  <si>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</si>
  <si>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</si>
  <si>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</si>
  <si>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</si>
  <si>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</si>
  <si>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</si>
  <si>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</si>
  <si>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</si>
  <si>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</si>
  <si>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</si>
  <si>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</si>
  <si>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</si>
  <si>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</si>
  <si>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</si>
  <si>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</si>
  <si>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</si>
  <si>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</si>
  <si>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</si>
  <si>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</si>
  <si>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</si>
  <si>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</si>
  <si>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</si>
  <si>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</si>
  <si>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</si>
  <si>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</si>
  <si>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</si>
  <si>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</si>
  <si>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</si>
  <si>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</si>
  <si>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</si>
  <si>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</si>
  <si>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</si>
  <si>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</si>
  <si>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</si>
  <si>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</si>
  <si>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</si>
  <si>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</si>
  <si>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</si>
  <si>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</si>
  <si>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</si>
  <si>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</si>
  <si>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</si>
  <si>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</si>
  <si>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</si>
  <si>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</si>
  <si>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</si>
  <si>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</si>
  <si>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</si>
  <si>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</si>
  <si>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</si>
  <si>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</si>
  <si>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</si>
  <si>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</si>
  <si>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</si>
  <si>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</si>
  <si>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</si>
  <si>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</si>
  <si>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</si>
  <si>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</si>
  <si>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</si>
  <si>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</si>
  <si>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</si>
  <si>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</si>
  <si>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</si>
  <si>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</si>
  <si>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</si>
  <si>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</si>
  <si>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</si>
  <si>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</si>
  <si>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</si>
  <si>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</si>
  <si>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</si>
  <si>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</si>
  <si>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</si>
  <si>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</si>
  <si>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</si>
  <si>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</si>
  <si>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</si>
  <si>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</si>
  <si>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</si>
  <si>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</si>
  <si>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</si>
  <si>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</si>
  <si>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</si>
  <si>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</si>
  <si>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</si>
  <si>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</si>
  <si>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</si>
  <si>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</si>
  <si>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</si>
  <si>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</si>
  <si>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</si>
  <si>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</si>
  <si>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</si>
  <si>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</si>
  <si>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</si>
  <si>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</si>
  <si>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</si>
  <si>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</si>
  <si>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</si>
  <si>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</si>
  <si>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</si>
  <si>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</si>
  <si>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</si>
  <si>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</si>
  <si>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</si>
  <si>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</si>
  <si>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</si>
  <si>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</si>
  <si>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</si>
  <si>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</si>
  <si>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</si>
  <si>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</si>
  <si>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</si>
  <si>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</si>
  <si>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</si>
  <si>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</si>
  <si>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</si>
  <si>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</si>
  <si>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</si>
  <si>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</si>
  <si>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</si>
  <si>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</si>
  <si>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</si>
  <si>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</si>
  <si>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</si>
  <si>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</si>
  <si>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</si>
  <si>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</si>
  <si>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</si>
  <si>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</si>
  <si>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</si>
  <si>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</si>
  <si>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</si>
  <si>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</si>
  <si>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</si>
  <si>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</si>
  <si>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</si>
  <si>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</si>
  <si>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</si>
  <si>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</si>
  <si>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</si>
  <si>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</si>
  <si>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</si>
  <si>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</si>
  <si>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</si>
  <si>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</si>
  <si>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</si>
  <si>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</si>
  <si>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</si>
  <si>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</si>
  <si>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</si>
  <si>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</si>
  <si>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</si>
  <si>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</si>
  <si>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</si>
  <si>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</si>
  <si>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</si>
  <si>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</si>
  <si>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</si>
  <si>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</si>
  <si>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</si>
  <si>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</si>
  <si>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</si>
  <si>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</si>
  <si>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</si>
  <si>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</si>
  <si>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</si>
  <si>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</si>
  <si>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</si>
  <si>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</si>
  <si>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</si>
  <si>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</si>
  <si>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</si>
  <si>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</si>
  <si>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</si>
  <si>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</si>
  <si>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</si>
  <si>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</si>
  <si>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</si>
  <si>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</si>
  <si>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</si>
  <si>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</si>
  <si>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</si>
  <si>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</si>
  <si>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</si>
  <si>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</si>
  <si>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</si>
  <si>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</si>
  <si>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</si>
  <si>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</si>
  <si>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</si>
  <si>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</si>
  <si>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</si>
  <si>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</si>
  <si>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</si>
  <si>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</si>
  <si>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</si>
  <si>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</si>
  <si>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</si>
  <si>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</si>
  <si>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</si>
  <si>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</si>
  <si>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</si>
  <si>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</si>
  <si>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</si>
  <si>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</si>
  <si>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</si>
  <si>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</si>
  <si>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</si>
  <si>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</si>
  <si>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</si>
  <si>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</si>
  <si>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</si>
  <si>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</si>
  <si>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</si>
  <si>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</si>
  <si>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</si>
  <si>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</si>
  <si>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</si>
  <si>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</si>
  <si>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</si>
  <si>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</si>
  <si>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</si>
  <si>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</si>
  <si>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</si>
  <si>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</si>
  <si>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</si>
  <si>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</si>
  <si>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</si>
  <si>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</si>
  <si>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</si>
  <si>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</si>
  <si>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</si>
  <si>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</si>
  <si>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</si>
  <si>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</si>
  <si>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</si>
  <si>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</si>
  <si>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</si>
  <si>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</si>
  <si>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</si>
  <si>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</si>
  <si>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</si>
  <si>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</si>
  <si>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</si>
  <si>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</si>
  <si>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</si>
  <si>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</si>
  <si>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</si>
  <si>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</si>
  <si>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</si>
  <si>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</si>
  <si>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</si>
  <si>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</si>
  <si>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</si>
  <si>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</si>
  <si>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</si>
  <si>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</si>
  <si>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</si>
  <si>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</si>
  <si>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</si>
  <si>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</si>
  <si>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</si>
  <si>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</si>
  <si>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</si>
  <si>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</si>
  <si>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</si>
  <si>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</si>
  <si>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</si>
  <si>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</si>
  <si>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</si>
  <si>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</si>
  <si>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</si>
  <si>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</si>
  <si>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</si>
  <si>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</si>
  <si>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</si>
  <si>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</si>
  <si>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</si>
  <si>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</si>
  <si>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</si>
  <si>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</si>
  <si>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</si>
  <si>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</si>
  <si>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</si>
  <si>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</si>
  <si>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</si>
  <si>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</si>
  <si>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</si>
  <si>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</si>
  <si>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</si>
  <si>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</si>
  <si>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</si>
  <si>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</si>
  <si>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</si>
  <si>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</si>
  <si>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</si>
  <si>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</si>
  <si>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</si>
  <si>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</si>
  <si>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</si>
  <si>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</si>
  <si>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</si>
  <si>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</si>
  <si>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</si>
  <si>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</si>
  <si>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</si>
  <si>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</si>
  <si>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</si>
  <si>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</si>
  <si>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</si>
  <si>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</si>
  <si>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</si>
  <si>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</si>
  <si>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</si>
  <si>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</si>
  <si>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</si>
  <si>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</si>
  <si>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</si>
  <si>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</si>
  <si>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</si>
  <si>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</si>
  <si>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</si>
  <si>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</si>
  <si>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</si>
  <si>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</si>
  <si>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</si>
  <si>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</si>
  <si>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</si>
  <si>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</si>
  <si>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</si>
  <si>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</si>
  <si>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</si>
  <si>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</si>
  <si>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</si>
  <si>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</si>
  <si>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</si>
  <si>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</si>
  <si>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</si>
  <si>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</si>
  <si>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</si>
  <si>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</si>
  <si>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</si>
  <si>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</si>
  <si>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</si>
  <si>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</si>
  <si>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</si>
  <si>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</si>
  <si>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</si>
  <si>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</si>
  <si>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</si>
  <si>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</si>
  <si>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</si>
  <si>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</si>
  <si>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</si>
  <si>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</si>
  <si>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</si>
  <si>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</si>
  <si>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</si>
  <si>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</si>
  <si>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</si>
  <si>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</si>
  <si>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</si>
  <si>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</si>
  <si>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</si>
  <si>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</si>
  <si>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</si>
  <si>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</si>
  <si>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</si>
  <si>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</si>
  <si>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</si>
  <si>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</si>
  <si>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</si>
  <si>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</si>
  <si>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</si>
  <si>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</si>
  <si>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</si>
  <si>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</si>
  <si>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</si>
  <si>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</si>
  <si>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</si>
  <si>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</si>
  <si>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</si>
  <si>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</si>
  <si>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</si>
  <si>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</si>
  <si>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</si>
  <si>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</si>
  <si>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</si>
  <si>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</si>
  <si>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</si>
  <si>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</si>
  <si>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</si>
  <si>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</si>
  <si>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</si>
  <si>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</si>
  <si>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</si>
  <si>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</si>
  <si>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</si>
  <si>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</si>
  <si>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</si>
  <si>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</si>
  <si>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</si>
  <si>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</si>
  <si>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</si>
  <si>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</si>
  <si>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</si>
  <si>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</si>
  <si>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</si>
  <si>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</si>
  <si>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</si>
  <si>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</si>
  <si>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</si>
  <si>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</si>
  <si>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</si>
  <si>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</si>
  <si>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</si>
  <si>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</si>
  <si>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</si>
  <si>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</si>
  <si>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</si>
  <si>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</si>
  <si>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</si>
  <si>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</si>
  <si>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</si>
  <si>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</si>
  <si>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</si>
  <si>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</si>
  <si>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</si>
  <si>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</si>
  <si>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</si>
  <si>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</si>
  <si>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</si>
  <si>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</si>
  <si>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</si>
  <si>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</si>
  <si>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</si>
  <si>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</si>
  <si>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</si>
  <si>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</si>
  <si>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</si>
  <si>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</si>
  <si>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</si>
  <si>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</si>
  <si>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</si>
  <si>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</si>
  <si>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</si>
  <si>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</si>
  <si>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</si>
  <si>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</si>
  <si>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</si>
  <si>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</si>
  <si>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</si>
  <si>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</si>
  <si>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</si>
  <si>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</si>
  <si>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</si>
  <si>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</si>
  <si>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</si>
  <si>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</si>
  <si>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</si>
  <si>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</si>
  <si>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</si>
  <si>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</si>
  <si>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</si>
  <si>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</si>
  <si>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</si>
  <si>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</si>
  <si>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</si>
  <si>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</si>
  <si>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</si>
  <si>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</si>
  <si>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</si>
  <si>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</si>
  <si>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</si>
  <si>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</si>
  <si>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</si>
  <si>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</si>
  <si>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</si>
  <si>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</si>
  <si>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</si>
  <si>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</si>
  <si>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</si>
  <si>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</si>
  <si>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</si>
  <si>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</si>
  <si>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</si>
  <si>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</si>
  <si>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</si>
  <si>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</si>
  <si>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</si>
  <si>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</si>
  <si>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</si>
  <si>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</si>
  <si>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</si>
  <si>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</si>
  <si>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</si>
  <si>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</si>
  <si>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</si>
  <si>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</si>
  <si>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</si>
  <si>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</si>
  <si>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</si>
  <si>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</si>
  <si>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</si>
  <si>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</si>
  <si>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</si>
  <si>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</si>
  <si>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</si>
  <si>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</si>
  <si>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</si>
  <si>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</si>
  <si>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</si>
  <si>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</si>
  <si>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</si>
  <si>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</si>
  <si>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</si>
  <si>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</si>
  <si>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</si>
  <si>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</si>
  <si>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</si>
  <si>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</si>
  <si>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</si>
  <si>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</si>
  <si>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</si>
  <si>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</si>
  <si>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</si>
  <si>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</si>
  <si>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</si>
  <si>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</si>
  <si>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</si>
  <si>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</si>
  <si>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</si>
  <si>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</si>
  <si>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</si>
  <si>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</si>
  <si>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</si>
  <si>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</si>
  <si>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</si>
  <si>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</si>
  <si>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</si>
  <si>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</si>
  <si>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</si>
  <si>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</si>
  <si>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</si>
  <si>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</si>
  <si>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</si>
  <si>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</si>
  <si>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</si>
  <si>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</si>
  <si>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</si>
  <si>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</si>
  <si>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</si>
  <si>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</si>
  <si>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</si>
  <si>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</si>
  <si>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</si>
  <si>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</si>
  <si>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</si>
  <si>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</si>
  <si>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</si>
  <si>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</si>
  <si>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</si>
  <si>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</si>
  <si>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</si>
  <si>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</si>
  <si>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</si>
  <si>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</si>
  <si>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</si>
  <si>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</si>
  <si>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</si>
  <si>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</si>
  <si>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</si>
  <si>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</si>
  <si>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</si>
  <si>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</si>
  <si>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</si>
  <si>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</si>
  <si>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</si>
  <si>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</si>
  <si>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</si>
  <si>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</si>
  <si>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</si>
  <si>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</si>
  <si>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</si>
  <si>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</si>
  <si>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</si>
  <si>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</si>
  <si>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</si>
  <si>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</si>
  <si>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</si>
  <si>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</si>
  <si>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</si>
  <si>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</si>
  <si>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</si>
  <si>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</si>
  <si>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</si>
  <si>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</si>
  <si>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</si>
  <si>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</si>
  <si>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</si>
  <si>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</si>
  <si>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</si>
  <si>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</si>
  <si>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</si>
  <si>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</si>
  <si>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</si>
  <si>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</si>
  <si>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</si>
  <si>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</si>
  <si>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</si>
  <si>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</si>
  <si>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</si>
  <si>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</si>
  <si>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</si>
  <si>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</si>
  <si>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</si>
  <si>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</si>
  <si>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</si>
  <si>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</si>
  <si>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</si>
  <si>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</si>
  <si>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</si>
  <si>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</si>
  <si>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</si>
  <si>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</si>
  <si>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</si>
  <si>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</si>
  <si>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</si>
  <si>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</si>
  <si>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</si>
  <si>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</si>
  <si>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</si>
  <si>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</si>
  <si>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</si>
  <si>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</si>
  <si>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</si>
  <si>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</si>
  <si>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</si>
  <si>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</si>
  <si>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</si>
  <si>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</si>
  <si>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</si>
  <si>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</si>
  <si>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</si>
  <si>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</si>
  <si>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</si>
  <si>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</si>
  <si>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</si>
  <si>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</si>
  <si>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</si>
  <si>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</si>
  <si>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</si>
  <si>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</si>
  <si>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</si>
  <si>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</si>
  <si>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</si>
  <si>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</si>
  <si>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</si>
  <si>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</si>
  <si>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</si>
  <si>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</si>
  <si>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</si>
  <si>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</si>
  <si>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</si>
  <si>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</si>
  <si>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</si>
  <si>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</si>
  <si>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</si>
  <si>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</si>
  <si>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</si>
  <si>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</si>
  <si>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</si>
  <si>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</si>
  <si>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</si>
  <si>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</si>
  <si>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</si>
  <si>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</si>
  <si>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</si>
  <si>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</si>
  <si>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</si>
  <si>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</si>
  <si>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</si>
  <si>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</si>
  <si>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</si>
  <si>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</si>
  <si>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</si>
  <si>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</si>
  <si>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</si>
  <si>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</si>
  <si>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</si>
  <si>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</si>
  <si>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</si>
  <si>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</si>
  <si>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</si>
  <si>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</si>
  <si>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</si>
  <si>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</si>
  <si>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</si>
  <si>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</si>
  <si>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</si>
  <si>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</si>
  <si>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</si>
  <si>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</si>
  <si>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</si>
  <si>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</si>
  <si>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</si>
  <si>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</si>
  <si>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</si>
  <si>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</si>
  <si>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</si>
  <si>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</si>
  <si>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</si>
  <si>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</si>
  <si>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</si>
  <si>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</si>
  <si>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</si>
  <si>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</si>
  <si>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</si>
  <si>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</si>
  <si>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</si>
  <si>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</si>
  <si>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</si>
  <si>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</si>
  <si>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</si>
  <si>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</si>
  <si>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</si>
  <si>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</si>
  <si>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</si>
  <si>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</si>
  <si>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</si>
  <si>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</si>
  <si>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</si>
  <si>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</si>
  <si>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</si>
  <si>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</si>
  <si>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</si>
  <si>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</si>
  <si>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</si>
  <si>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</si>
  <si>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</si>
  <si>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</si>
  <si>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</si>
  <si>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</si>
  <si>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</si>
  <si>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</si>
  <si>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</si>
  <si>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</si>
  <si>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</si>
  <si>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</si>
  <si>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</si>
  <si>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</si>
  <si>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</si>
  <si>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</si>
  <si>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</si>
  <si>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</si>
  <si>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</si>
  <si>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</si>
  <si>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</si>
  <si>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</si>
  <si>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</si>
  <si>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</si>
  <si>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</si>
  <si>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</si>
  <si>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</si>
  <si>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</si>
  <si>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</si>
  <si>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</si>
  <si>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</si>
  <si>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</si>
  <si>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</si>
  <si>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</si>
  <si>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</si>
  <si>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</si>
  <si>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</si>
  <si>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</si>
  <si>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</si>
  <si>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</si>
  <si>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</si>
  <si>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</si>
  <si>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</si>
  <si>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</si>
  <si>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</si>
  <si>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</si>
  <si>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</si>
  <si>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</si>
  <si>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</si>
  <si>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</si>
  <si>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</si>
  <si>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</si>
  <si>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</si>
  <si>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</si>
  <si>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</si>
  <si>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</si>
  <si>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</si>
  <si>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</si>
  <si>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</si>
  <si>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</si>
  <si>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</si>
  <si>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</si>
  <si>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</si>
  <si>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</si>
  <si>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</si>
  <si>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</si>
  <si>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</si>
  <si>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</si>
  <si>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</si>
  <si>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</si>
  <si>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</si>
  <si>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</si>
  <si>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</si>
  <si>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</si>
  <si>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</si>
  <si>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</si>
  <si>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</si>
  <si>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</si>
  <si>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</si>
  <si>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</si>
  <si>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</si>
  <si>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</si>
  <si>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</si>
  <si>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</si>
  <si>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</si>
  <si>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</si>
  <si>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</si>
  <si>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</si>
  <si>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</si>
  <si>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</si>
  <si>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</si>
  <si>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</si>
  <si>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</si>
  <si>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</si>
  <si>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</si>
  <si>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</si>
  <si>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</si>
  <si>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</si>
  <si>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</si>
  <si>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</si>
  <si>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</si>
  <si>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</si>
  <si>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</si>
  <si>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</si>
  <si>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</si>
  <si>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</si>
  <si>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</si>
  <si>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</si>
  <si>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</si>
  <si>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</si>
  <si>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</si>
  <si>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</si>
  <si>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</si>
  <si>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</si>
  <si>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</si>
  <si>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</si>
  <si>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</si>
  <si>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</si>
  <si>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</si>
  <si>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</si>
  <si>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</si>
  <si>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</si>
  <si>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</si>
  <si>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</si>
  <si>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</si>
  <si>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</si>
  <si>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</si>
  <si>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</si>
  <si>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</si>
  <si>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</si>
  <si>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</si>
  <si>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</si>
  <si>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</si>
  <si>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</si>
  <si>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</si>
  <si>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</si>
  <si>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</si>
  <si>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</si>
  <si>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</si>
  <si>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</si>
  <si>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</si>
  <si>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</si>
  <si>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</si>
  <si>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</si>
  <si>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</si>
  <si>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</si>
  <si>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</si>
  <si>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</si>
  <si>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</si>
  <si>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</si>
  <si>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</si>
  <si>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</si>
  <si>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</si>
  <si>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</si>
  <si>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</si>
  <si>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</si>
  <si>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</si>
  <si>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</si>
  <si>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</si>
  <si>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</si>
  <si>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</si>
  <si>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</si>
  <si>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</si>
  <si>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</si>
  <si>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</si>
  <si>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</si>
  <si>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</si>
  <si>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</si>
  <si>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</si>
  <si>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</si>
  <si>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</si>
  <si>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</si>
  <si>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</si>
  <si>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</si>
  <si>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</si>
  <si>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</si>
  <si>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</si>
  <si>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</si>
  <si>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</si>
  <si>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</si>
  <si>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</si>
  <si>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</si>
  <si>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</si>
  <si>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</si>
  <si>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</si>
  <si>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</si>
  <si>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</si>
  <si>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</si>
  <si>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</si>
  <si>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</si>
  <si>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</si>
  <si>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</si>
  <si>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</si>
  <si>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</si>
  <si>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</si>
  <si>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</si>
  <si>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</si>
  <si>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</si>
  <si>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</si>
  <si>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</si>
  <si>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</si>
  <si>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</si>
  <si>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</si>
  <si>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</si>
  <si>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</si>
  <si>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</si>
  <si>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</si>
  <si>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</si>
  <si>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</si>
  <si>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</si>
  <si>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</si>
  <si>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</si>
  <si>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</si>
  <si>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</si>
  <si>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</si>
  <si>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</si>
  <si>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</si>
  <si>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</si>
  <si>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</si>
  <si>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</si>
  <si>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</si>
  <si>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</si>
  <si>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</si>
  <si>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</si>
  <si>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</si>
  <si>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</si>
  <si>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</si>
  <si>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</si>
  <si>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</si>
  <si>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</si>
  <si>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</si>
  <si>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</si>
  <si>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</si>
  <si>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</si>
  <si>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</si>
  <si>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</si>
  <si>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</si>
  <si>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</si>
  <si>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</si>
  <si>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</si>
  <si>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</si>
  <si>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</si>
  <si>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</si>
  <si>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</si>
  <si>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</si>
  <si>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</si>
  <si>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</si>
  <si>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</si>
  <si>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</si>
  <si>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</si>
  <si>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</si>
  <si>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</si>
  <si>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</si>
  <si>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</si>
  <si>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</si>
  <si>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</si>
  <si>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</si>
  <si>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</si>
  <si>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</si>
  <si>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</si>
  <si>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</si>
  <si>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</si>
  <si>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</si>
  <si>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</si>
  <si>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</si>
  <si>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</si>
  <si>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</si>
  <si>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</si>
  <si>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</si>
  <si>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</si>
  <si>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</si>
  <si>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</si>
  <si>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</si>
  <si>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</si>
  <si>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</si>
  <si>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</si>
  <si>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</si>
  <si>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</si>
  <si>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</si>
  <si>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</si>
  <si>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</si>
  <si>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</si>
  <si>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</si>
  <si>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</si>
  <si>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</si>
  <si>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</si>
  <si>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</si>
  <si>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</si>
  <si>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</si>
  <si>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</si>
  <si>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</si>
  <si>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</si>
  <si>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</si>
  <si>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</si>
  <si>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</si>
  <si>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</si>
  <si>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</si>
  <si>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</si>
  <si>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</si>
  <si>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</si>
  <si>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</si>
  <si>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</si>
  <si>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</si>
  <si>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</si>
  <si>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</si>
  <si>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</si>
  <si>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</si>
  <si>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</si>
  <si>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</si>
  <si>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</si>
  <si>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</si>
  <si>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</si>
  <si>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</si>
  <si>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</si>
  <si>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</si>
  <si>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</si>
  <si>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</si>
  <si>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</si>
  <si>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</si>
  <si>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</si>
  <si>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</si>
  <si>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</si>
  <si>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</si>
  <si>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</si>
  <si>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</si>
  <si>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</si>
  <si>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</si>
  <si>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</si>
  <si>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</si>
  <si>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</si>
  <si>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</si>
  <si>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</si>
  <si>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</si>
  <si>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</si>
  <si>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</si>
  <si>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</si>
  <si>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</si>
  <si>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</si>
  <si>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</si>
  <si>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</si>
  <si>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</si>
  <si>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</si>
  <si>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</si>
  <si>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</si>
  <si>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</si>
  <si>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</si>
  <si>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</si>
  <si>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</si>
  <si>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</si>
  <si>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</si>
  <si>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</si>
  <si>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</si>
  <si>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</si>
  <si>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</si>
  <si>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</si>
  <si>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</si>
  <si>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</si>
  <si>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</si>
  <si>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</si>
  <si>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</si>
  <si>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</si>
  <si>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</si>
  <si>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</si>
  <si>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</si>
  <si>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</si>
  <si>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</si>
  <si>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</si>
  <si>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</si>
  <si>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</si>
  <si>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</si>
  <si>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</si>
  <si>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</si>
  <si>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</si>
  <si>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</si>
  <si>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</si>
  <si>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</si>
  <si>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</si>
  <si>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</si>
  <si>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</si>
  <si>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</si>
  <si>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</si>
  <si>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</si>
  <si>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</si>
  <si>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</si>
  <si>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</si>
  <si>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</si>
  <si>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</si>
  <si>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</si>
  <si>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</si>
  <si>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</si>
  <si>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</si>
  <si>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</si>
  <si>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</si>
  <si>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</si>
  <si>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</si>
  <si>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</si>
  <si>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</si>
  <si>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</si>
  <si>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</si>
  <si>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</si>
  <si>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</si>
  <si>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</si>
  <si>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</si>
  <si>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</si>
  <si>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</si>
  <si>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</si>
  <si>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</si>
  <si>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</si>
  <si>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</si>
  <si>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</si>
  <si>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</si>
  <si>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</si>
  <si>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</si>
  <si>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</si>
  <si>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</si>
  <si>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</si>
  <si>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</si>
  <si>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</si>
  <si>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</si>
  <si>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</si>
  <si>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</si>
  <si>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</si>
  <si>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</si>
  <si>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</si>
  <si>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</si>
  <si>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</si>
  <si>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</si>
  <si>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</si>
  <si>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</si>
  <si>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</si>
  <si>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</si>
  <si>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</si>
  <si>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</si>
  <si>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</si>
  <si>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</si>
  <si>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</si>
  <si>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</si>
  <si>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</si>
  <si>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</si>
  <si>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</si>
  <si>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</si>
  <si>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</si>
  <si>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</si>
  <si>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</si>
  <si>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</si>
  <si>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</si>
  <si>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</si>
  <si>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</si>
  <si>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</si>
  <si>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</si>
  <si>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</si>
  <si>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</si>
  <si>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</si>
  <si>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</si>
  <si>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</si>
  <si>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</si>
  <si>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</si>
  <si>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</si>
  <si>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</si>
  <si>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</si>
  <si>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</si>
  <si>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</si>
  <si>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</si>
  <si>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</si>
  <si>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</si>
  <si>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</si>
  <si>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</si>
  <si>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</si>
  <si>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</si>
  <si>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</si>
  <si>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</si>
  <si>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</si>
  <si>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</si>
  <si>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</si>
  <si>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</si>
  <si>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</si>
  <si>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</si>
  <si>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</si>
  <si>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</si>
  <si>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</si>
  <si>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</si>
  <si>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</si>
  <si>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</si>
  <si>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</si>
  <si>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</si>
  <si>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</si>
  <si>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</si>
  <si>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</si>
  <si>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</si>
  <si>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</si>
  <si>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</si>
  <si>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</si>
  <si>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</si>
  <si>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</si>
  <si>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</si>
  <si>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</si>
  <si>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</si>
  <si>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</si>
  <si>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</si>
  <si>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</si>
  <si>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</si>
  <si>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</si>
  <si>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</si>
  <si>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</si>
  <si>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</si>
  <si>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</si>
  <si>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</si>
  <si>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</si>
  <si>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</si>
  <si>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</si>
  <si>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</si>
  <si>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</si>
  <si>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</si>
  <si>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</si>
  <si>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</si>
  <si>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</si>
  <si>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</si>
  <si>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</si>
  <si>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</si>
  <si>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</si>
  <si>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</si>
  <si>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</si>
  <si>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</si>
  <si>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</si>
  <si>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</si>
  <si>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</si>
  <si>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</si>
  <si>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</si>
  <si>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</si>
  <si>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</si>
  <si>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</si>
  <si>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</si>
  <si>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</si>
  <si>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</si>
  <si>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</si>
  <si>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</si>
  <si>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</si>
  <si>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</si>
  <si>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</si>
  <si>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</si>
  <si>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</si>
  <si>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</si>
  <si>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</si>
  <si>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</si>
  <si>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</si>
  <si>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</si>
  <si>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</si>
  <si>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</si>
  <si>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</si>
  <si>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</si>
  <si>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</si>
  <si>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</si>
  <si>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</si>
  <si>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</si>
  <si>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</si>
  <si>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</si>
  <si>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</si>
  <si>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</si>
  <si>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</si>
  <si>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</si>
  <si>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</si>
  <si>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</si>
  <si>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</si>
  <si>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</si>
  <si>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</si>
  <si>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</si>
  <si>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</si>
  <si>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</si>
  <si>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</si>
  <si>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</si>
  <si>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</si>
  <si>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</si>
  <si>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</si>
  <si>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</si>
  <si>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</si>
  <si>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</si>
  <si>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</si>
  <si>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</si>
  <si>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</si>
  <si>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</si>
  <si>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</si>
  <si>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</si>
  <si>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</si>
  <si>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</si>
  <si>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</si>
  <si>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</si>
  <si>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</si>
  <si>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</si>
  <si>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</si>
  <si>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</si>
  <si>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</si>
  <si>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</si>
  <si>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</si>
  <si>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</si>
  <si>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</si>
  <si>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</si>
  <si>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</si>
  <si>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</si>
  <si>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</si>
  <si>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</si>
  <si>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</si>
  <si>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</si>
  <si>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</si>
  <si>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</si>
  <si>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</si>
  <si>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</si>
  <si>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</si>
  <si>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</si>
  <si>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</si>
  <si>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</si>
  <si>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</si>
  <si>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</si>
  <si>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</si>
  <si>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</si>
  <si>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</si>
  <si>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</si>
  <si>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</si>
  <si>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</si>
  <si>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</si>
  <si>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</si>
  <si>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</si>
  <si>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</si>
  <si>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</si>
  <si>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</si>
  <si>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</si>
  <si>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</si>
  <si>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</si>
  <si>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</si>
  <si>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</si>
  <si>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</si>
  <si>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</si>
  <si>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</si>
  <si>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</si>
  <si>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</si>
  <si>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</si>
  <si>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</si>
  <si>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</si>
  <si>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</si>
  <si>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</si>
  <si>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</si>
  <si>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</si>
  <si>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</si>
  <si>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</si>
  <si>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</si>
  <si>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</si>
  <si>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</si>
  <si>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</si>
  <si>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</si>
  <si>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</si>
  <si>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</si>
  <si>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</si>
  <si>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</si>
  <si>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</si>
  <si>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</si>
  <si>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</si>
  <si>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</si>
  <si>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</si>
  <si>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</si>
  <si>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</si>
  <si>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</si>
  <si>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</si>
  <si>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</si>
  <si>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</si>
  <si>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</si>
  <si>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</si>
  <si>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</si>
  <si>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</si>
  <si>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</si>
  <si>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</si>
  <si>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</si>
  <si>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</si>
  <si>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</si>
  <si>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</si>
  <si>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</si>
  <si>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</si>
  <si>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</si>
  <si>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</si>
  <si>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</si>
  <si>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</si>
  <si>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</si>
  <si>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</si>
  <si>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</si>
  <si>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</si>
  <si>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</si>
  <si>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</si>
  <si>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</si>
  <si>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</si>
  <si>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</si>
  <si>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</si>
  <si>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</si>
  <si>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</si>
  <si>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</si>
  <si>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</si>
  <si>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</si>
  <si>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</si>
  <si>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</si>
  <si>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</si>
  <si>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</si>
  <si>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</si>
  <si>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</si>
  <si>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</si>
  <si>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</si>
  <si>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</si>
  <si>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</si>
  <si>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</si>
  <si>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</si>
  <si>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</si>
  <si>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</si>
  <si>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</si>
  <si>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</si>
  <si>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</si>
  <si>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</si>
  <si>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</si>
  <si>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</si>
  <si>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</si>
  <si>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</si>
  <si>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</si>
  <si>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</si>
  <si>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</si>
  <si>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</si>
  <si>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</si>
  <si>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</si>
  <si>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</si>
  <si>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</si>
  <si>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</si>
  <si>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</si>
  <si>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</si>
  <si>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</si>
  <si>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</si>
  <si>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</si>
  <si>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</si>
  <si>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</si>
  <si>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</si>
  <si>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</si>
  <si>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</si>
  <si>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</si>
  <si>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</si>
  <si>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</si>
  <si>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</si>
  <si>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</si>
  <si>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</si>
  <si>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</si>
  <si>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</si>
  <si>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</si>
  <si>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</si>
  <si>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</si>
  <si>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</si>
  <si>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</si>
  <si>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</si>
  <si>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</si>
  <si>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</si>
  <si>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</si>
  <si>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</si>
  <si>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</si>
  <si>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</si>
  <si>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</si>
  <si>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</si>
  <si>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</si>
  <si>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</si>
  <si>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</si>
  <si>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</si>
  <si>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</si>
  <si>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</si>
  <si>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</si>
  <si>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</si>
  <si>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</si>
  <si>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</si>
  <si>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</si>
  <si>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</si>
  <si>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</si>
  <si>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</si>
  <si>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</si>
  <si>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</si>
  <si>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</si>
  <si>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</si>
  <si>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</si>
  <si>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</si>
  <si>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</si>
  <si>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</si>
  <si>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</si>
  <si>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</si>
  <si>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</si>
  <si>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</si>
  <si>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</si>
  <si>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</si>
  <si>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</si>
  <si>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</si>
  <si>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</si>
  <si>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</si>
  <si>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</si>
  <si>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</si>
  <si>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</si>
  <si>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</si>
  <si>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</si>
  <si>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</si>
  <si>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</si>
  <si>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</si>
  <si>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</si>
  <si>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</si>
  <si>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</si>
  <si>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</si>
  <si>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</si>
  <si>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</si>
  <si>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</si>
  <si>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</si>
  <si>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</si>
  <si>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</si>
  <si>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</si>
  <si>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</si>
  <si>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</si>
  <si>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</si>
  <si>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</si>
  <si>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</si>
  <si>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</si>
  <si>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</si>
  <si>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</si>
  <si>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</si>
  <si>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</si>
  <si>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</si>
  <si>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</si>
  <si>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</si>
  <si>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</si>
  <si>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</si>
  <si>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</si>
  <si>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</si>
  <si>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</si>
  <si>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</si>
  <si>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</si>
  <si>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</si>
  <si>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</si>
  <si>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</si>
  <si>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</si>
  <si>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</si>
  <si>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</si>
  <si>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</si>
  <si>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</si>
  <si>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</si>
  <si>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</si>
  <si>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</si>
  <si>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</si>
  <si>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</si>
  <si>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</si>
  <si>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</si>
  <si>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</si>
  <si>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</si>
  <si>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</si>
  <si>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</si>
  <si>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</si>
  <si>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</si>
  <si>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</si>
  <si>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</si>
  <si>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</si>
  <si>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</si>
  <si>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</si>
  <si>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</si>
  <si>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</si>
  <si>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</si>
  <si>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</si>
  <si>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</si>
  <si>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</si>
  <si>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</si>
  <si>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</si>
  <si>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</si>
  <si>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</si>
  <si>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</si>
  <si>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</si>
  <si>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</si>
  <si>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</si>
  <si>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</si>
  <si>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</si>
  <si>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</si>
  <si>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</si>
  <si>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</si>
  <si>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</si>
  <si>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</si>
  <si>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</si>
  <si>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</si>
  <si>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</si>
  <si>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</si>
  <si>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</si>
  <si>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</si>
  <si>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</si>
  <si>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</si>
  <si>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</si>
  <si>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</si>
  <si>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</si>
  <si>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</si>
  <si>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</si>
  <si>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</si>
  <si>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</si>
  <si>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</si>
  <si>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</si>
  <si>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</si>
  <si>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</si>
  <si>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</si>
  <si>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</si>
  <si>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</si>
  <si>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</si>
  <si>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</si>
  <si>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</si>
  <si>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</si>
  <si>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</si>
  <si>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</si>
  <si>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</si>
  <si>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</si>
  <si>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</si>
  <si>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</si>
  <si>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</si>
  <si>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</si>
  <si>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</si>
  <si>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</si>
  <si>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</si>
  <si>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</si>
  <si>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</si>
  <si>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</si>
  <si>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</si>
  <si>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</si>
  <si>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</si>
  <si>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</si>
  <si>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</si>
  <si>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</si>
  <si>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</si>
  <si>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</si>
  <si>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</si>
  <si>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</si>
  <si>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</si>
  <si>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</si>
  <si>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</si>
  <si>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</si>
  <si>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</si>
  <si>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</si>
  <si>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</si>
  <si>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</si>
  <si>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</si>
  <si>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</si>
  <si>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</si>
  <si>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</si>
  <si>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</si>
  <si>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</si>
  <si>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</si>
  <si>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</si>
  <si>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</si>
  <si>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</si>
  <si>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</si>
  <si>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</si>
  <si>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</si>
  <si>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</si>
  <si>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</si>
  <si>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</si>
  <si>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</si>
  <si>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</si>
  <si>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</si>
  <si>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</si>
  <si>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</si>
  <si>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</si>
  <si>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</si>
  <si>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</si>
  <si>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</si>
  <si>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</si>
  <si>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</si>
  <si>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</si>
  <si>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</si>
  <si>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</si>
  <si>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</si>
  <si>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</si>
  <si>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</si>
  <si>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</si>
  <si>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</si>
  <si>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</si>
  <si>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</si>
  <si>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</si>
  <si>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</si>
  <si>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</si>
  <si>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</si>
  <si>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</si>
  <si>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</si>
  <si>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</si>
  <si>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</si>
  <si>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</si>
  <si>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</si>
  <si>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</si>
  <si>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</si>
  <si>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</si>
  <si>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</si>
  <si>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</si>
  <si>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</si>
  <si>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</si>
  <si>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</si>
  <si>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</si>
  <si>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</si>
  <si>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</si>
  <si>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</si>
  <si>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</si>
  <si>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</si>
  <si>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</si>
  <si>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</si>
  <si>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</si>
  <si>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</si>
  <si>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</si>
  <si>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</si>
  <si>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</si>
  <si>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</si>
  <si>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</si>
  <si>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</si>
  <si>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</si>
  <si>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</si>
  <si>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</si>
  <si>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</si>
  <si>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</si>
  <si>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</si>
  <si>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</si>
  <si>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</si>
  <si>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</si>
  <si>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</si>
  <si>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</si>
  <si>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</si>
  <si>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</si>
  <si>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</si>
  <si>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</si>
  <si>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</si>
  <si>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</si>
  <si>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</si>
  <si>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</si>
  <si>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</si>
  <si>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</si>
  <si>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</si>
  <si>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</si>
  <si>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</si>
  <si>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</si>
  <si>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</si>
  <si>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</si>
  <si>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</si>
  <si>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</si>
  <si>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</si>
  <si>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</si>
  <si>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</si>
  <si>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</si>
  <si>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</si>
  <si>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</si>
  <si>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</si>
  <si>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</si>
  <si>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</si>
  <si>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</si>
  <si>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</si>
  <si>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</si>
  <si>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</si>
  <si>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</si>
  <si>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</si>
  <si>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</si>
  <si>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</si>
  <si>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</si>
  <si>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</si>
  <si>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</si>
  <si>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</si>
  <si>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</si>
  <si>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</si>
  <si>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</si>
  <si>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</si>
  <si>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</si>
  <si>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</si>
  <si>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</si>
  <si>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</si>
  <si>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</si>
  <si>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</si>
  <si>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</si>
  <si>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</si>
  <si>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</si>
  <si>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</si>
  <si>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</si>
  <si>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</si>
  <si>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</si>
  <si>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</si>
  <si>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</si>
  <si>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</si>
  <si>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</si>
  <si>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</si>
  <si>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</si>
  <si>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</si>
  <si>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</si>
  <si>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</si>
  <si>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</si>
  <si>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</si>
  <si>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</si>
  <si>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</si>
  <si>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</si>
  <si>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</si>
  <si>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</si>
  <si>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</si>
  <si>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</si>
  <si>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</si>
  <si>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</si>
  <si>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</si>
  <si>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</si>
  <si>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</si>
  <si>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</si>
  <si>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</si>
  <si>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</si>
  <si>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</si>
  <si>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</si>
  <si>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</si>
  <si>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</si>
  <si>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</si>
  <si>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</si>
  <si>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</si>
  <si>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</si>
  <si>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</si>
  <si>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</si>
  <si>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</si>
  <si>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</si>
  <si>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</si>
  <si>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</si>
  <si>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</si>
  <si>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</si>
  <si>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</si>
  <si>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</si>
  <si>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</si>
  <si>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</si>
  <si>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</si>
  <si>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</si>
  <si>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</si>
  <si>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</si>
  <si>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</si>
  <si>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</si>
  <si>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</si>
  <si>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</si>
  <si>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</si>
  <si>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</si>
  <si>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</si>
  <si>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</si>
  <si>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</si>
  <si>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</si>
  <si>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</si>
  <si>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</si>
  <si>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</si>
  <si>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</si>
  <si>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</si>
  <si>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</si>
  <si>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</si>
  <si>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</si>
  <si>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</si>
  <si>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</si>
  <si>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</si>
  <si>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</si>
  <si>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</si>
  <si>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</si>
  <si>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</si>
  <si>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</si>
  <si>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</si>
  <si>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</si>
  <si>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</si>
  <si>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</si>
  <si>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</si>
  <si>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</si>
  <si>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</si>
  <si>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</si>
  <si>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</si>
  <si>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</si>
  <si>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</si>
  <si>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</si>
  <si>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</si>
  <si>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</si>
  <si>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</si>
  <si>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</si>
  <si>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</si>
  <si>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</si>
  <si>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</si>
  <si>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</si>
  <si>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</si>
  <si>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</si>
  <si>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</si>
  <si>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</si>
  <si>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</si>
  <si>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</si>
  <si>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</si>
  <si>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</si>
  <si>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</si>
  <si>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</si>
  <si>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</si>
  <si>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</si>
  <si>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</si>
  <si>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</si>
  <si>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</si>
  <si>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</si>
  <si>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</si>
  <si>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</si>
  <si>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</si>
  <si>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</si>
  <si>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</si>
  <si>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</si>
  <si>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</si>
  <si>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</si>
  <si>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</si>
  <si>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</si>
  <si>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</si>
  <si>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</si>
  <si>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</si>
  <si>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</si>
  <si>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</si>
  <si>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</si>
  <si>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</si>
  <si>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</si>
  <si>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</si>
  <si>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</si>
  <si>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</si>
  <si>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</si>
  <si>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</si>
  <si>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</si>
  <si>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</si>
  <si>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</si>
  <si>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</si>
  <si>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</si>
  <si>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</si>
  <si>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</si>
  <si>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</si>
  <si>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</si>
  <si>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</si>
  <si>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</si>
  <si>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</si>
  <si>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</si>
  <si>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</si>
  <si>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</si>
  <si>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</si>
  <si>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</si>
  <si>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</si>
  <si>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</si>
  <si>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</si>
  <si>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</si>
  <si>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</si>
  <si>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</si>
  <si>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</si>
  <si>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</si>
  <si>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</si>
  <si>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</si>
  <si>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</si>
  <si>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</si>
  <si>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</si>
  <si>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</si>
  <si>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</si>
  <si>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</si>
  <si>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</si>
  <si>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</si>
  <si>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</si>
  <si>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</si>
  <si>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</si>
  <si>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</si>
  <si>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</si>
  <si>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</si>
  <si>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</si>
  <si>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</si>
  <si>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</si>
  <si>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</si>
  <si>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</si>
  <si>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</si>
  <si>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</si>
  <si>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</si>
  <si>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</si>
  <si>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</si>
  <si>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</si>
  <si>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</si>
  <si>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</si>
  <si>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</si>
  <si>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</si>
  <si>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</si>
  <si>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</si>
  <si>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</si>
  <si>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</si>
  <si>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</si>
  <si>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</si>
  <si>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</si>
  <si>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</si>
  <si>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</si>
  <si>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</si>
  <si>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</si>
  <si>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</si>
  <si>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</si>
  <si>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</si>
  <si>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</si>
  <si>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</si>
  <si>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</si>
  <si>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</si>
  <si>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</si>
  <si>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</si>
  <si>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</si>
  <si>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</si>
  <si>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</si>
  <si>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</si>
  <si>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</si>
  <si>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</si>
  <si>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</si>
  <si>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</si>
  <si>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</si>
  <si>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</si>
  <si>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</si>
  <si>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</si>
  <si>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</si>
  <si>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</si>
  <si>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</si>
  <si>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</si>
  <si>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</si>
  <si>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</si>
  <si>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</si>
  <si>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</si>
  <si>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</si>
  <si>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</si>
  <si>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</si>
  <si>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</si>
  <si>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</si>
  <si>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</si>
  <si>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</si>
  <si>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</si>
  <si>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</si>
  <si>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</si>
  <si>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</si>
  <si>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</si>
  <si>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</si>
  <si>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</si>
  <si>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</si>
  <si>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</si>
  <si>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</si>
  <si>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</si>
  <si>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</si>
  <si>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</si>
  <si>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</si>
  <si>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</si>
  <si>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</si>
  <si>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</si>
  <si>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</si>
  <si>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</si>
  <si>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</si>
  <si>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</si>
  <si>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</si>
  <si>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</si>
  <si>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</si>
  <si>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</si>
  <si>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</si>
  <si>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</si>
  <si>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</si>
  <si>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</si>
  <si>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</si>
  <si>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</si>
  <si>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</si>
  <si>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</si>
  <si>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</si>
  <si>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</si>
  <si>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</si>
  <si>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</si>
  <si>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</si>
  <si>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</si>
  <si>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</si>
  <si>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</si>
  <si>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</si>
  <si>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</si>
  <si>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</si>
  <si>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</si>
  <si>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</si>
  <si>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</si>
  <si>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</si>
  <si>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</si>
  <si>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</si>
  <si>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</si>
  <si>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</si>
  <si>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</si>
  <si>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</si>
  <si>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</si>
  <si>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</si>
  <si>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</si>
  <si>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</si>
  <si>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</si>
  <si>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</si>
  <si>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</si>
  <si>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</si>
  <si>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</si>
  <si>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</si>
  <si>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</si>
  <si>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</si>
  <si>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</si>
  <si>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</si>
  <si>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</si>
  <si>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</si>
  <si>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</si>
  <si>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</si>
  <si>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</si>
  <si>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</si>
  <si>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</si>
  <si>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</si>
  <si>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</si>
  <si>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</si>
  <si>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</si>
  <si>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</si>
  <si>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</si>
  <si>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</si>
  <si>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</si>
  <si>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</si>
  <si>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</si>
  <si>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</si>
  <si>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</si>
  <si>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</si>
  <si>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</si>
  <si>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</si>
  <si>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</si>
  <si>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</si>
  <si>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</si>
  <si>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</si>
  <si>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</si>
  <si>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</si>
  <si>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</si>
  <si>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</si>
  <si>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</si>
  <si>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</si>
  <si>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</si>
  <si>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</si>
  <si>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</si>
  <si>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</si>
  <si>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</si>
  <si>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</si>
  <si>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</si>
  <si>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</si>
  <si>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</si>
  <si>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</si>
  <si>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</si>
  <si>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</si>
  <si>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</si>
  <si>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</si>
  <si>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</si>
  <si>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</si>
  <si>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</si>
  <si>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</si>
  <si>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</si>
  <si>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</si>
  <si>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</si>
  <si>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</si>
  <si>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</si>
  <si>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</si>
  <si>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</si>
  <si>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</si>
  <si>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</si>
  <si>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</si>
  <si>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</si>
  <si>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</si>
  <si>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</si>
  <si>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</si>
  <si>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</si>
  <si>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</si>
  <si>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</si>
  <si>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</si>
  <si>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</si>
  <si>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</si>
  <si>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</si>
  <si>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</si>
  <si>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</si>
  <si>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</si>
  <si>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</si>
  <si>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</si>
  <si>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</si>
  <si>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</si>
  <si>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</si>
  <si>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</si>
  <si>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</si>
  <si>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</si>
  <si>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</si>
  <si>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</si>
  <si>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</si>
  <si>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</si>
  <si>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</si>
  <si>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</si>
  <si>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</si>
  <si>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</si>
  <si>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</si>
  <si>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</si>
  <si>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</si>
  <si>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</si>
  <si>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</si>
  <si>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</si>
  <si>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</si>
  <si>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</si>
  <si>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</si>
  <si>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</si>
  <si>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</si>
  <si>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</si>
  <si>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</si>
  <si>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</si>
  <si>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</si>
  <si>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</si>
  <si>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</si>
  <si>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</si>
  <si>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</si>
  <si>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</si>
  <si>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</si>
  <si>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</si>
  <si>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</si>
  <si>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</si>
  <si>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</si>
  <si>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</si>
  <si>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</si>
  <si>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</si>
  <si>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</si>
  <si>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</si>
  <si>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</si>
  <si>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</si>
  <si>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</si>
  <si>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</si>
  <si>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</si>
  <si>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</si>
  <si>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</si>
  <si>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</si>
  <si>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</si>
  <si>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</si>
  <si>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</si>
  <si>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</si>
  <si>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</si>
  <si>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</si>
  <si>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</si>
  <si>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</si>
  <si>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</si>
  <si>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</si>
  <si>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</si>
  <si>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</si>
  <si>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</si>
  <si>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</si>
  <si>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</si>
  <si>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</si>
  <si>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</si>
  <si>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</si>
  <si>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</si>
  <si>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</si>
  <si>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</si>
  <si>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</si>
  <si>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</si>
  <si>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</si>
  <si>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</si>
  <si>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</si>
  <si>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</si>
  <si>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</si>
  <si>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</si>
  <si>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</si>
  <si>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</si>
  <si>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</si>
  <si>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</si>
  <si>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</si>
  <si>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</si>
  <si>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</si>
  <si>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</si>
  <si>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</si>
  <si>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</si>
  <si>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</si>
  <si>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</si>
  <si>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</si>
  <si>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</si>
  <si>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</si>
  <si>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</si>
  <si>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</si>
  <si>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</si>
  <si>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</si>
  <si>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</si>
  <si>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</si>
  <si>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</si>
  <si>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</si>
  <si>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</si>
  <si>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</si>
  <si>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</si>
  <si>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</si>
  <si>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</si>
  <si>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</si>
  <si>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</si>
  <si>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</si>
  <si>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</si>
  <si>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</si>
  <si>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</si>
  <si>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</si>
  <si>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</si>
  <si>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</si>
  <si>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</si>
  <si>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</si>
  <si>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</si>
  <si>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</si>
  <si>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</si>
  <si>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</si>
  <si>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</si>
  <si>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</si>
  <si>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</si>
  <si>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</si>
  <si>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</si>
  <si>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</si>
  <si>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</si>
  <si>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</si>
  <si>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</si>
  <si>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</si>
  <si>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</si>
  <si>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</si>
  <si>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</si>
  <si>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</si>
  <si>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</si>
  <si>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</si>
  <si>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</si>
  <si>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</si>
  <si>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</si>
  <si>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</si>
  <si>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</si>
  <si>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</si>
  <si>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</si>
  <si>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</si>
  <si>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</si>
  <si>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</si>
  <si>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</si>
  <si>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</si>
  <si>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</si>
  <si>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</si>
  <si>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</si>
  <si>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</si>
  <si>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</si>
  <si>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</si>
  <si>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</si>
  <si>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</si>
  <si>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</si>
  <si>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</si>
  <si>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</si>
  <si>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</si>
  <si>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</si>
  <si>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</si>
  <si>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</si>
  <si>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</si>
  <si>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</si>
  <si>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</si>
  <si>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</si>
  <si>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</si>
  <si>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</si>
  <si>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</si>
  <si>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</si>
  <si>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</si>
  <si>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</si>
  <si>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</si>
  <si>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</si>
  <si>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</si>
  <si>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</si>
  <si>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</si>
  <si>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</si>
  <si>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</si>
  <si>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</si>
  <si>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</si>
  <si>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</si>
  <si>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</si>
  <si>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</si>
  <si>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</si>
  <si>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</si>
  <si>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</si>
  <si>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</si>
  <si>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</si>
  <si>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</si>
  <si>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</si>
  <si>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</si>
  <si>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</si>
  <si>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</si>
  <si>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</si>
  <si>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</si>
  <si>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</si>
  <si>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</si>
  <si>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</si>
  <si>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</si>
  <si>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</si>
  <si>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</si>
  <si>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</si>
  <si>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</si>
  <si>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</si>
  <si>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</si>
  <si>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</si>
  <si>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</si>
  <si>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</si>
  <si>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</si>
  <si>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</si>
  <si>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</si>
  <si>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</si>
  <si>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</si>
  <si>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</si>
  <si>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</si>
  <si>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</si>
  <si>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</si>
  <si>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</si>
  <si>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</si>
  <si>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</si>
  <si>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</si>
  <si>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</si>
  <si>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</si>
  <si>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</si>
  <si>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</si>
  <si>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</si>
  <si>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</si>
  <si>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</si>
  <si>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</si>
  <si>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</si>
  <si>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</si>
  <si>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</si>
  <si>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</si>
  <si>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</si>
  <si>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</si>
  <si>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</si>
  <si>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</si>
  <si>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</si>
  <si>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</si>
  <si>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</si>
  <si>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</si>
  <si>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</si>
  <si>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</si>
  <si>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</si>
  <si>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</si>
  <si>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</si>
  <si>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</si>
  <si>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</si>
  <si>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</si>
  <si>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</si>
  <si>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</si>
  <si>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</si>
  <si>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</si>
  <si>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</si>
  <si>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</si>
  <si>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</si>
  <si>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</si>
  <si>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</si>
  <si>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</si>
  <si>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</si>
  <si>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</si>
  <si>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</si>
  <si>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</si>
  <si>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</si>
  <si>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</si>
  <si>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</si>
  <si>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</si>
  <si>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</si>
  <si>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</si>
  <si>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</si>
  <si>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</si>
  <si>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</si>
  <si>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</si>
  <si>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</si>
  <si>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</si>
  <si>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</si>
  <si>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</si>
  <si>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</si>
  <si>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</si>
  <si>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</si>
  <si>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</si>
  <si>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</si>
  <si>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</si>
  <si>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</si>
  <si>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</si>
  <si>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</si>
  <si>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</si>
  <si>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</si>
  <si>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</si>
  <si>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</si>
  <si>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</si>
  <si>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</si>
  <si>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</si>
  <si>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</si>
  <si>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</si>
  <si>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</si>
  <si>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</si>
  <si>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</si>
  <si>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</si>
  <si>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</si>
  <si>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</si>
  <si>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</si>
  <si>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</si>
  <si>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</si>
  <si>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</si>
  <si>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</si>
  <si>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</si>
  <si>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</si>
  <si>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</si>
  <si>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</si>
  <si>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</si>
  <si>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</si>
  <si>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</si>
  <si>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</si>
  <si>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</si>
  <si>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</si>
  <si>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</si>
  <si>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</si>
  <si>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</si>
  <si>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</si>
  <si>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</si>
  <si>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</si>
  <si>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</si>
  <si>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</si>
  <si>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</si>
  <si>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</si>
  <si>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</si>
  <si>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</si>
  <si>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</si>
  <si>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</si>
  <si>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</si>
  <si>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</si>
  <si>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</si>
  <si>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</si>
  <si>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</si>
  <si>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</si>
  <si>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</si>
  <si>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</si>
  <si>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</si>
  <si>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</si>
  <si>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</si>
  <si>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</si>
  <si>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</si>
  <si>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</si>
  <si>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</si>
  <si>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</si>
  <si>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</si>
  <si>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</si>
  <si>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</si>
  <si>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</si>
  <si>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</si>
  <si>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</si>
  <si>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</si>
  <si>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</si>
  <si>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</si>
  <si>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</si>
  <si>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</si>
  <si>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</si>
  <si>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</si>
  <si>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</si>
  <si>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</si>
  <si>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</si>
  <si>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</si>
  <si>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</si>
  <si>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</si>
  <si>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</si>
  <si>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</si>
  <si>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</si>
  <si>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</si>
  <si>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</si>
  <si>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</si>
  <si>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</si>
  <si>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</si>
  <si>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</si>
  <si>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</si>
  <si>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</si>
  <si>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</si>
  <si>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</si>
  <si>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</si>
  <si>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</si>
  <si>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</si>
  <si>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</si>
  <si>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</si>
  <si>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</si>
  <si>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</si>
  <si>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</si>
  <si>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</si>
  <si>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</si>
  <si>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</si>
  <si>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</si>
  <si>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</si>
  <si>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</si>
  <si>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</si>
  <si>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</si>
  <si>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</si>
  <si>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</si>
  <si>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</si>
  <si>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</si>
  <si>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</si>
  <si>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</si>
  <si>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</si>
  <si>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</si>
  <si>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</si>
  <si>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</si>
  <si>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</si>
  <si>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</si>
  <si>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</si>
  <si>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</si>
  <si>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</si>
  <si>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</si>
  <si>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</si>
  <si>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</si>
  <si>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</si>
  <si>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</si>
  <si>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</si>
  <si>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</si>
  <si>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</si>
  <si>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</si>
  <si>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</si>
  <si>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</si>
  <si>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</si>
  <si>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</si>
  <si>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</si>
  <si>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</si>
  <si>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</si>
  <si>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</si>
  <si>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</si>
  <si>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</si>
  <si>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</si>
  <si>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</si>
  <si>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</si>
  <si>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</si>
  <si>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</si>
  <si>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</si>
  <si>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</si>
  <si>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</si>
  <si>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</si>
  <si>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</si>
  <si>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</si>
  <si>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</si>
  <si>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</si>
  <si>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</si>
  <si>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</si>
  <si>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</si>
  <si>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</si>
  <si>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</si>
  <si>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</si>
  <si>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</si>
  <si>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</si>
  <si>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</si>
  <si>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</si>
  <si>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</si>
  <si>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</si>
  <si>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</si>
  <si>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</si>
  <si>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</si>
  <si>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</si>
  <si>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</si>
  <si>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</si>
  <si>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</si>
  <si>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</si>
  <si>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</si>
  <si>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</si>
  <si>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</si>
  <si>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</si>
  <si>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</si>
  <si>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</si>
  <si>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</si>
  <si>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</si>
  <si>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</si>
  <si>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</si>
  <si>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</si>
  <si>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</si>
  <si>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</si>
  <si>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</si>
  <si>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</si>
  <si>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</si>
  <si>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</si>
  <si>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</si>
  <si>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</si>
  <si>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</si>
  <si>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</si>
  <si>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</si>
  <si>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</si>
  <si>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</si>
  <si>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</si>
  <si>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</si>
  <si>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</si>
  <si>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</si>
  <si>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</si>
  <si>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</si>
  <si>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</si>
  <si>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</si>
  <si>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</si>
  <si>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</si>
  <si>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</si>
  <si>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</si>
  <si>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</si>
  <si>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</si>
  <si>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</si>
  <si>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</si>
  <si>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</si>
  <si>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</si>
  <si>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</si>
  <si>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</si>
  <si>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</si>
  <si>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</si>
  <si>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</si>
  <si>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</si>
  <si>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</si>
  <si>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</si>
  <si>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</si>
  <si>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</si>
  <si>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</si>
  <si>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</si>
  <si>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</si>
  <si>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</si>
  <si>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</si>
  <si>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</si>
  <si>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</si>
  <si>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</si>
  <si>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</si>
  <si>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</si>
  <si>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</si>
  <si>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</si>
  <si>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</si>
  <si>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</si>
  <si>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</si>
  <si>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</si>
  <si>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</si>
  <si>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</si>
  <si>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</si>
  <si>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</si>
  <si>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</si>
  <si>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</si>
  <si>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</si>
  <si>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</si>
  <si>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</si>
  <si>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</si>
  <si>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</si>
  <si>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</si>
  <si>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</si>
  <si>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</si>
  <si>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</si>
  <si>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</si>
  <si>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</si>
  <si>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</si>
  <si>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</si>
  <si>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</si>
  <si>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</si>
  <si>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</si>
  <si>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</si>
  <si>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</si>
  <si>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</si>
  <si>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</si>
  <si>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</si>
  <si>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</si>
  <si>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</si>
  <si>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</si>
  <si>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</si>
  <si>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</si>
  <si>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</si>
  <si>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</si>
  <si>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</si>
  <si>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</si>
  <si>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</si>
  <si>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</si>
  <si>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</si>
  <si>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</si>
  <si>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</si>
  <si>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</si>
  <si>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</si>
  <si>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</si>
  <si>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</si>
  <si>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</si>
  <si>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</si>
  <si>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</si>
  <si>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</si>
  <si>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</si>
  <si>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</si>
  <si>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</si>
  <si>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</si>
  <si>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</si>
  <si>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</si>
  <si>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</si>
  <si>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</si>
  <si>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</si>
  <si>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</si>
  <si>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</si>
  <si>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</si>
  <si>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</si>
  <si>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</si>
  <si>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</si>
  <si>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</si>
  <si>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</si>
  <si>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</si>
  <si>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</si>
  <si>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</si>
  <si>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</si>
  <si>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</si>
  <si>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</si>
  <si>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</si>
  <si>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</si>
  <si>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</si>
  <si>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</si>
  <si>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</si>
  <si>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</si>
  <si>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</si>
  <si>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</si>
  <si>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</si>
  <si>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</si>
  <si>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</si>
  <si>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</si>
  <si>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</si>
  <si>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</si>
  <si>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</si>
  <si>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</si>
  <si>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</si>
  <si>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</si>
  <si>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</si>
  <si>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</si>
  <si>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</si>
  <si>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</si>
  <si>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</si>
  <si>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</si>
  <si>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</si>
  <si>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</si>
  <si>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</si>
  <si>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</si>
  <si>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</si>
  <si>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</si>
  <si>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</si>
  <si>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</si>
  <si>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</si>
  <si>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</si>
  <si>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</si>
  <si>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</si>
  <si>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</si>
  <si>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</si>
  <si>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</si>
  <si>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</si>
  <si>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</si>
  <si>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</si>
  <si>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</si>
  <si>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</si>
  <si>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</si>
  <si>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</si>
  <si>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</si>
  <si>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</si>
  <si>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</si>
  <si>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</si>
  <si>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</si>
  <si>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</si>
  <si>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</si>
  <si>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</si>
  <si>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</si>
  <si>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</si>
  <si>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</si>
  <si>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</si>
  <si>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</si>
  <si>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</si>
  <si>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</si>
  <si>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</si>
  <si>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</si>
  <si>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</si>
  <si>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</si>
  <si>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</si>
  <si>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</si>
  <si>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</si>
  <si>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</si>
  <si>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</si>
  <si>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</si>
  <si>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</si>
  <si>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</si>
  <si>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</si>
  <si>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</si>
  <si>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</si>
  <si>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</si>
  <si>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</si>
  <si>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</si>
  <si>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</si>
  <si>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</si>
  <si>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</si>
  <si>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</si>
  <si>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</si>
  <si>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</si>
  <si>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</si>
  <si>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</si>
  <si>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</si>
  <si>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</si>
  <si>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</si>
  <si>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</si>
  <si>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</si>
  <si>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</si>
  <si>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</si>
  <si>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</si>
  <si>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</si>
  <si>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</si>
  <si>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</si>
  <si>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</si>
  <si>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</si>
  <si>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</si>
  <si>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</si>
  <si>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</si>
  <si>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</si>
  <si>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</si>
  <si>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</si>
  <si>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</si>
  <si>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</si>
  <si>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</si>
  <si>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</si>
  <si>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</si>
  <si>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</si>
  <si>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</si>
  <si>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</si>
  <si>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</si>
  <si>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</si>
  <si>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</si>
  <si>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</si>
  <si>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</si>
  <si>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</si>
  <si>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</si>
  <si>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</si>
  <si>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</si>
  <si>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</si>
  <si>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</si>
  <si>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</si>
  <si>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</si>
  <si>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</si>
  <si>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</si>
  <si>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</si>
  <si>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</si>
  <si>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</si>
  <si>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</si>
  <si>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</si>
  <si>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</si>
  <si>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</si>
  <si>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</si>
  <si>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</si>
  <si>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</si>
  <si>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</si>
  <si>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</si>
  <si>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</si>
  <si>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</si>
  <si>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</si>
  <si>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</si>
  <si>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</si>
  <si>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</si>
  <si>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</si>
  <si>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</si>
  <si>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</si>
  <si>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</si>
  <si>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</si>
  <si>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</si>
  <si>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</si>
  <si>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</si>
  <si>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</si>
  <si>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</si>
  <si>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</si>
  <si>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</si>
  <si>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</si>
  <si>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</si>
  <si>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</si>
  <si>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</si>
  <si>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</si>
  <si>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</si>
  <si>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</si>
  <si>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</si>
  <si>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</si>
  <si>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</si>
  <si>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</si>
  <si>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</si>
  <si>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</si>
  <si>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</si>
  <si>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</si>
  <si>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</si>
  <si>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</si>
  <si>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</si>
  <si>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</si>
  <si>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</si>
  <si>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</si>
  <si>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</si>
  <si>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</si>
  <si>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</si>
  <si>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</si>
  <si>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</si>
  <si>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</si>
  <si>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</si>
  <si>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</si>
  <si>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</si>
  <si>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</si>
  <si>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</si>
  <si>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</si>
  <si>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</si>
  <si>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</si>
  <si>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</si>
  <si>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</si>
  <si>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</si>
  <si>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</si>
  <si>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</si>
  <si>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</si>
  <si>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</si>
  <si>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</si>
  <si>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</si>
  <si>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</si>
  <si>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</si>
  <si>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</si>
  <si>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</si>
  <si>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</si>
  <si>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</si>
  <si>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</si>
  <si>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</si>
  <si>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</si>
  <si>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</si>
  <si>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</si>
  <si>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</si>
  <si>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</si>
  <si>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</si>
  <si>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</si>
  <si>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</si>
  <si>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</si>
  <si>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</si>
  <si>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</si>
  <si>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</si>
  <si>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</si>
  <si>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</si>
  <si>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</si>
  <si>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</si>
  <si>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</si>
  <si>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</si>
  <si>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</si>
  <si>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</si>
  <si>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</si>
  <si>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</si>
  <si>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</si>
  <si>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</si>
  <si>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</si>
  <si>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</si>
  <si>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</si>
  <si>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</si>
  <si>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</si>
  <si>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</si>
  <si>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</si>
  <si>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</si>
  <si>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</si>
  <si>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</si>
  <si>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</si>
  <si>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</si>
  <si>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</si>
  <si>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</si>
  <si>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</si>
  <si>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</si>
  <si>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</si>
  <si>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</si>
  <si>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</si>
  <si>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</si>
  <si>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</si>
  <si>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</si>
  <si>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</si>
  <si>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</si>
  <si>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</si>
  <si>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</si>
  <si>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</si>
  <si>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</si>
  <si>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</si>
  <si>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</si>
  <si>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</si>
  <si>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</si>
  <si>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</si>
  <si>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</si>
  <si>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</si>
  <si>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</si>
  <si>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</si>
  <si>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</si>
  <si>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</si>
  <si>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</si>
  <si>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</si>
  <si>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</si>
  <si>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</si>
  <si>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</si>
  <si>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</si>
  <si>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</si>
  <si>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</si>
  <si>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</si>
  <si>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</si>
  <si>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</si>
  <si>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</si>
  <si>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</si>
  <si>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</si>
  <si>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</si>
  <si>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</si>
  <si>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</si>
  <si>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</si>
  <si>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</si>
  <si>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</si>
  <si>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</si>
  <si>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</si>
  <si>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</si>
  <si>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</si>
  <si>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</si>
  <si>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</si>
  <si>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</si>
  <si>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</si>
  <si>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</si>
  <si>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</si>
  <si>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</si>
  <si>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</si>
  <si>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</si>
  <si>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</si>
  <si>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</si>
  <si>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</si>
  <si>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</si>
  <si>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</si>
  <si>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</si>
  <si>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</si>
  <si>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</si>
  <si>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</si>
  <si>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</si>
  <si>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</si>
  <si>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</si>
  <si>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</si>
  <si>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</si>
  <si>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</si>
  <si>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</si>
  <si>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</si>
  <si>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</si>
  <si>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</si>
  <si>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</si>
  <si>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</si>
  <si>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</si>
  <si>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</si>
  <si>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</si>
  <si>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</si>
  <si>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</si>
  <si>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</si>
  <si>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</si>
  <si>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</si>
  <si>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</si>
  <si>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</si>
  <si>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</si>
  <si>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</si>
  <si>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</si>
  <si>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</si>
  <si>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</si>
  <si>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</si>
  <si>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</si>
  <si>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</si>
  <si>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</si>
  <si>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</si>
  <si>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</si>
  <si>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</si>
  <si>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</si>
  <si>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</si>
  <si>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</si>
  <si>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</si>
  <si>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</si>
  <si>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</si>
  <si>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</si>
  <si>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</si>
  <si>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</si>
  <si>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</si>
  <si>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</si>
  <si>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</si>
  <si>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</si>
  <si>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</si>
  <si>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</si>
  <si>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</si>
  <si>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</si>
  <si>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</si>
  <si>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</si>
  <si>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</si>
  <si>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</si>
  <si>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</si>
  <si>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</si>
  <si>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</si>
  <si>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</si>
  <si>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</si>
  <si>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</si>
  <si>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</si>
  <si>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</si>
  <si>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</si>
  <si>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</si>
  <si>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</si>
  <si>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</si>
  <si>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</si>
  <si>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</si>
  <si>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</si>
  <si>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</si>
  <si>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</si>
  <si>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</si>
  <si>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</si>
  <si>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</si>
  <si>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</si>
  <si>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</si>
  <si>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</si>
  <si>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</si>
  <si>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</si>
  <si>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</si>
  <si>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</si>
  <si>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</si>
  <si>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</si>
  <si>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</si>
  <si>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</si>
  <si>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</si>
  <si>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</si>
  <si>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</si>
  <si>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</si>
  <si>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</si>
  <si>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</si>
  <si>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</si>
  <si>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</si>
  <si>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</si>
  <si>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</si>
  <si>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</si>
  <si>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</si>
  <si>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</si>
  <si>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</si>
  <si>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</si>
  <si>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</si>
  <si>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</si>
  <si>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</si>
  <si>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</si>
  <si>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</si>
  <si>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</si>
  <si>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</si>
  <si>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</si>
  <si>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</si>
  <si>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</si>
  <si>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</si>
  <si>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</si>
  <si>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</si>
  <si>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</si>
  <si>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</si>
  <si>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</si>
  <si>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</si>
  <si>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</si>
  <si>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</si>
  <si>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</si>
  <si>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</si>
  <si>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</si>
  <si>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</si>
  <si>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</si>
  <si>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</si>
  <si>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</si>
  <si>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</si>
  <si>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</si>
  <si>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</si>
  <si>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</si>
  <si>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</si>
  <si>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</si>
  <si>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</si>
  <si>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</si>
  <si>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</si>
  <si>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</si>
  <si>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</si>
  <si>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</si>
  <si>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</si>
  <si>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</si>
  <si>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</si>
  <si>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</si>
  <si>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</si>
  <si>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</si>
  <si>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</si>
  <si>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</si>
  <si>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</si>
  <si>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</si>
  <si>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</si>
  <si>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</si>
  <si>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</si>
  <si>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</si>
  <si>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</si>
  <si>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</si>
  <si>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</si>
  <si>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</si>
  <si>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</si>
  <si>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</si>
  <si>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</si>
  <si>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</si>
  <si>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</si>
  <si>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</si>
  <si>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</si>
  <si>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</si>
  <si>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</si>
  <si>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</si>
  <si>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</si>
  <si>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</si>
  <si>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</si>
  <si>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</si>
  <si>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</si>
  <si>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</si>
  <si>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</si>
  <si>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</si>
  <si>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</si>
  <si>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</si>
  <si>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</si>
  <si>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</si>
  <si>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</si>
  <si>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</si>
  <si>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</si>
  <si>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</si>
  <si>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</si>
  <si>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</si>
  <si>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</si>
  <si>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</si>
  <si>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</si>
  <si>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</si>
  <si>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</si>
  <si>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</si>
  <si>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</si>
  <si>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</si>
  <si>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</si>
  <si>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</si>
  <si>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</si>
  <si>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</si>
  <si>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</si>
  <si>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</si>
  <si>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</si>
  <si>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</si>
  <si>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</si>
  <si>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</si>
  <si>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</si>
  <si>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</si>
  <si>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</si>
  <si>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</si>
  <si>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</si>
  <si>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</si>
  <si>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</si>
  <si>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</si>
  <si>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</si>
  <si>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</si>
  <si>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</si>
  <si>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</si>
  <si>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</si>
  <si>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</si>
  <si>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</si>
  <si>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</si>
  <si>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</si>
  <si>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</si>
  <si>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</si>
  <si>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</si>
  <si>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</si>
  <si>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</si>
  <si>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</si>
  <si>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</si>
  <si>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</si>
  <si>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</si>
  <si>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</si>
  <si>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</si>
  <si>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</si>
  <si>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</si>
  <si>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</si>
  <si>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</si>
  <si>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</si>
  <si>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</si>
  <si>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</si>
  <si>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</si>
  <si>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</si>
  <si>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</si>
  <si>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</si>
  <si>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</si>
  <si>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</si>
  <si>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</si>
  <si>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</si>
  <si>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</si>
  <si>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</si>
  <si>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</si>
  <si>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</si>
  <si>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</si>
  <si>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</si>
  <si>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</si>
  <si>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</si>
  <si>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</si>
  <si>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</si>
  <si>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</si>
  <si>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</si>
  <si>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</si>
  <si>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</si>
  <si>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</si>
  <si>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</si>
  <si>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</si>
  <si>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</si>
  <si>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</si>
  <si>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</si>
  <si>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</si>
  <si>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</si>
  <si>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</si>
  <si>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</si>
  <si>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</si>
  <si>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</si>
  <si>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</si>
  <si>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</si>
  <si>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</si>
  <si>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</si>
  <si>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</si>
  <si>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</si>
  <si>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</si>
  <si>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</si>
  <si>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</si>
  <si>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</si>
  <si>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</si>
  <si>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</si>
  <si>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</si>
  <si>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</si>
  <si>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</si>
  <si>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</si>
  <si>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</si>
  <si>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</si>
  <si>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</si>
  <si>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</si>
  <si>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</si>
  <si>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</si>
  <si>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</si>
  <si>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</si>
  <si>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</si>
  <si>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</si>
  <si>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</si>
  <si>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</si>
  <si>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</si>
  <si>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</si>
  <si>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</si>
  <si>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</si>
  <si>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</si>
  <si>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</si>
  <si>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</si>
  <si>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</si>
  <si>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</si>
  <si>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</si>
  <si>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</si>
  <si>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</si>
  <si>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</si>
  <si>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</si>
  <si>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</si>
  <si>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</si>
  <si>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</si>
  <si>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</si>
  <si>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</si>
  <si>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</si>
  <si>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</si>
  <si>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</si>
  <si>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</si>
  <si>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</si>
  <si>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</si>
  <si>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</si>
  <si>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</si>
  <si>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</si>
  <si>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</si>
  <si>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</si>
  <si>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</si>
  <si>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</si>
  <si>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</si>
  <si>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</si>
  <si>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</si>
  <si>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</si>
  <si>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</si>
  <si>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</si>
  <si>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</si>
  <si>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</si>
  <si>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</si>
  <si>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</si>
  <si>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</si>
  <si>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</si>
  <si>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</si>
  <si>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</si>
  <si>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</si>
  <si>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</si>
  <si>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</si>
  <si>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</si>
  <si>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</si>
  <si>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</si>
  <si>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</si>
  <si>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</si>
  <si>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</si>
  <si>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</si>
  <si>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</si>
  <si>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</si>
  <si>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</si>
  <si>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</si>
  <si>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</si>
  <si>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</si>
  <si>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</si>
  <si>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</si>
  <si>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</si>
  <si>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</si>
  <si>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</si>
  <si>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</si>
  <si>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</si>
  <si>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</si>
  <si>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</si>
  <si>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</si>
  <si>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</si>
  <si>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</si>
  <si>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</si>
  <si>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</si>
  <si>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</si>
  <si>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</si>
  <si>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</si>
  <si>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</si>
  <si>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</si>
  <si>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</si>
  <si>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</si>
  <si>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</si>
  <si>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</si>
  <si>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</si>
  <si>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</si>
  <si>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</si>
  <si>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</si>
  <si>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</si>
  <si>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</si>
  <si>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</si>
  <si>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</si>
  <si>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</si>
  <si>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</si>
  <si>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</si>
  <si>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</si>
  <si>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</si>
  <si>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</si>
  <si>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</si>
  <si>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</si>
  <si>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</si>
  <si>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</si>
  <si>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</si>
  <si>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</si>
  <si>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</si>
  <si>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</si>
  <si>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</si>
  <si>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</si>
  <si>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</si>
  <si>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</si>
  <si>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</si>
  <si>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</si>
  <si>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</si>
  <si>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</si>
  <si>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</si>
  <si>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</si>
  <si>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</si>
  <si>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</si>
  <si>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</si>
  <si>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</si>
  <si>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</si>
  <si>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</si>
  <si>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</si>
  <si>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</si>
  <si>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</si>
  <si>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</si>
  <si>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</si>
  <si>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</si>
  <si>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</si>
  <si>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</si>
  <si>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</si>
  <si>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</si>
  <si>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</si>
  <si>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</si>
  <si>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</si>
  <si>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</si>
  <si>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</si>
  <si>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</si>
  <si>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</si>
  <si>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</si>
  <si>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</si>
  <si>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</si>
  <si>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</si>
  <si>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</si>
  <si>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</si>
  <si>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</si>
  <si>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</si>
  <si>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</si>
  <si>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</si>
  <si>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</si>
  <si>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</si>
  <si>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</si>
  <si>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</si>
  <si>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</si>
  <si>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</si>
  <si>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</si>
  <si>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</si>
  <si>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</si>
  <si>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</si>
  <si>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</si>
  <si>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</si>
  <si>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</si>
  <si>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</si>
  <si>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</si>
  <si>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</si>
  <si>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</si>
  <si>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</si>
  <si>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</si>
  <si>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</si>
  <si>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</si>
  <si>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</si>
  <si>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</si>
  <si>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</si>
  <si>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</si>
  <si>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</si>
  <si>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</si>
  <si>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</si>
  <si>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</si>
  <si>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</si>
  <si>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</si>
  <si>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</si>
  <si>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</si>
  <si>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</si>
  <si>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</si>
  <si>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</si>
  <si>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</si>
  <si>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</si>
  <si>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</si>
  <si>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</si>
  <si>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</si>
  <si>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</si>
  <si>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</si>
  <si>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</si>
  <si>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</si>
  <si>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</si>
  <si>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</si>
  <si>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</si>
  <si>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</si>
  <si>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</si>
  <si>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</si>
  <si>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</si>
  <si>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</si>
  <si>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</si>
  <si>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</si>
  <si>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</si>
  <si>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</si>
  <si>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</si>
  <si>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</si>
  <si>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</si>
  <si>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</si>
  <si>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</si>
  <si>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</si>
  <si>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</si>
  <si>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</si>
  <si>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</si>
  <si>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</si>
  <si>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</si>
  <si>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</si>
  <si>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</si>
  <si>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</si>
  <si>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</si>
  <si>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</si>
  <si>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</si>
  <si>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</si>
  <si>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</si>
  <si>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</si>
  <si>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</si>
  <si>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</si>
  <si>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</si>
  <si>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</si>
  <si>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</si>
  <si>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</si>
  <si>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</si>
  <si>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</si>
  <si>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</si>
  <si>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</si>
  <si>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</si>
  <si>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</si>
  <si>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</si>
  <si>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</si>
  <si>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</si>
  <si>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</si>
  <si>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</si>
  <si>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</si>
  <si>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</si>
  <si>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</si>
  <si>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</si>
  <si>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</si>
  <si>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</si>
  <si>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</si>
  <si>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</si>
  <si>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</si>
  <si>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</si>
  <si>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</si>
  <si>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</si>
  <si>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</si>
  <si>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</si>
  <si>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</si>
  <si>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</si>
  <si>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</si>
  <si>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</si>
  <si>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</si>
  <si>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</si>
  <si>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</si>
  <si>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</si>
  <si>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</si>
  <si>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</si>
  <si>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</si>
  <si>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</si>
  <si>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</si>
  <si>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</si>
  <si>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</si>
  <si>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</si>
  <si>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</si>
  <si>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</si>
  <si>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</si>
  <si>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</si>
  <si>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</si>
  <si>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</si>
  <si>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</si>
  <si>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</si>
  <si>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</si>
  <si>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</si>
  <si>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</si>
  <si>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</si>
  <si>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</si>
  <si>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</si>
  <si>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</si>
  <si>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</si>
  <si>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</si>
  <si>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</si>
  <si>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</si>
  <si>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</si>
  <si>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</si>
  <si>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</si>
  <si>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</si>
  <si>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</si>
  <si>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</si>
  <si>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</si>
  <si>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</si>
  <si>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</si>
  <si>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</si>
  <si>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</si>
  <si>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</si>
  <si>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</si>
  <si>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</si>
  <si>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</si>
  <si>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</si>
  <si>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</si>
  <si>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</si>
  <si>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</si>
  <si>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</si>
  <si>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</si>
  <si>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</si>
  <si>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</si>
  <si>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</si>
  <si>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</si>
  <si>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</si>
  <si>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</si>
  <si>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</si>
  <si>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</si>
  <si>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</si>
  <si>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</si>
  <si>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</si>
  <si>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</si>
  <si>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</si>
  <si>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</si>
  <si>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</si>
  <si>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</si>
  <si>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</si>
  <si>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</si>
  <si>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</si>
  <si>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</si>
  <si>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</si>
  <si>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</si>
  <si>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</si>
  <si>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</si>
  <si>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</si>
  <si>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</si>
  <si>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</si>
  <si>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</si>
  <si>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</si>
  <si>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</si>
  <si>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</si>
  <si>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</si>
  <si>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</si>
  <si>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</si>
  <si>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</si>
  <si>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</si>
  <si>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</si>
  <si>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</si>
  <si>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</si>
  <si>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</si>
  <si>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</si>
  <si>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</si>
  <si>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</si>
  <si>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</si>
  <si>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</si>
  <si>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</si>
  <si>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</si>
  <si>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</si>
  <si>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</si>
  <si>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</si>
  <si>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</si>
  <si>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</si>
  <si>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</si>
  <si>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</si>
  <si>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</si>
  <si>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</si>
  <si>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</si>
  <si>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</si>
  <si>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</si>
  <si>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</si>
  <si>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</si>
  <si>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</si>
  <si>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</si>
  <si>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</si>
  <si>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</si>
  <si>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</si>
  <si>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</si>
  <si>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</si>
  <si>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</si>
  <si>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</si>
  <si>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</si>
  <si>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</si>
  <si>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</si>
  <si>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</si>
  <si>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</si>
  <si>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</si>
  <si>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</si>
  <si>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</si>
  <si>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</si>
  <si>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</si>
  <si>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</si>
  <si>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</si>
  <si>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</si>
  <si>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</si>
  <si>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</si>
  <si>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</si>
  <si>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</si>
  <si>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</si>
  <si>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</si>
  <si>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</si>
  <si>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</si>
  <si>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</si>
  <si>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</si>
  <si>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</si>
  <si>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</si>
  <si>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</si>
  <si>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</si>
  <si>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</si>
  <si>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</si>
  <si>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</si>
  <si>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</si>
  <si>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</si>
  <si>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</si>
  <si>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</si>
  <si>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</si>
  <si>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</si>
  <si>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</si>
  <si>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</si>
  <si>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</si>
  <si>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</si>
  <si>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</si>
  <si>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</si>
  <si>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</si>
  <si>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</si>
  <si>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</si>
  <si>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</si>
  <si>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</si>
  <si>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</si>
  <si>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</si>
  <si>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</si>
  <si>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</si>
  <si>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</si>
  <si>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</si>
  <si>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</si>
  <si>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</si>
  <si>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</si>
  <si>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</si>
  <si>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</si>
  <si>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</si>
  <si>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</si>
  <si>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</si>
  <si>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</si>
  <si>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</si>
  <si>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</si>
  <si>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</si>
  <si>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</si>
  <si>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</si>
  <si>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</si>
  <si>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</si>
  <si>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</si>
  <si>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</si>
  <si>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</si>
  <si>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</si>
  <si>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</si>
  <si>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</si>
  <si>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</si>
  <si>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</si>
  <si>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</si>
  <si>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</si>
  <si>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</si>
  <si>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</si>
  <si>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</si>
  <si>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</si>
  <si>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</si>
  <si>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</si>
  <si>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</si>
  <si>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</si>
  <si>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</si>
  <si>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</si>
  <si>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</si>
  <si>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</si>
  <si>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</si>
  <si>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</si>
  <si>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</si>
  <si>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</si>
  <si>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</si>
  <si>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</si>
  <si>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</si>
  <si>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</si>
  <si>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</si>
  <si>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</si>
  <si>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</si>
  <si>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</si>
  <si>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</si>
  <si>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</si>
  <si>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</si>
  <si>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</si>
  <si>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</si>
  <si>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</si>
  <si>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</si>
  <si>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</si>
  <si>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</si>
  <si>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</si>
  <si>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</si>
  <si>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</si>
  <si>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</si>
  <si>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</si>
  <si>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</si>
  <si>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</si>
  <si>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</si>
  <si>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</si>
  <si>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</si>
  <si>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</si>
  <si>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</si>
  <si>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</si>
  <si>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</si>
  <si>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</si>
  <si>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</si>
  <si>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</si>
  <si>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</si>
  <si>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</si>
  <si>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</si>
  <si>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</si>
  <si>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</si>
  <si>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</si>
  <si>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</si>
  <si>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</si>
  <si>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</si>
  <si>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</si>
  <si>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</si>
  <si>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</si>
  <si>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</si>
  <si>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</si>
  <si>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</si>
  <si>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</si>
  <si>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</si>
  <si>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</si>
  <si>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</si>
  <si>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</si>
  <si>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</si>
  <si>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</si>
  <si>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</si>
  <si>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</si>
  <si>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</si>
  <si>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</si>
  <si>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</si>
  <si>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</si>
  <si>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</si>
  <si>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</si>
  <si>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</si>
  <si>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</si>
  <si>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</si>
  <si>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</si>
  <si>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</si>
  <si>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</si>
  <si>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</si>
  <si>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</si>
  <si>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</si>
  <si>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</si>
  <si>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</si>
  <si>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</si>
  <si>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</si>
  <si>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</si>
  <si>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</si>
  <si>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</si>
  <si>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</si>
  <si>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</si>
  <si>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</si>
  <si>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</si>
  <si>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</si>
  <si>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</si>
  <si>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</si>
  <si>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</si>
  <si>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</si>
  <si>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</si>
  <si>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</si>
  <si>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</si>
  <si>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</si>
  <si>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</si>
  <si>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</si>
  <si>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</si>
  <si>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</si>
  <si>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</si>
  <si>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</si>
  <si>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</si>
  <si>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</si>
  <si>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</si>
  <si>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</si>
  <si>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</si>
  <si>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</si>
  <si>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</si>
  <si>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</si>
  <si>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</si>
  <si>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</si>
  <si>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</si>
  <si>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</si>
  <si>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</si>
  <si>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</si>
  <si>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</si>
  <si>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</si>
  <si>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</si>
  <si>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</si>
  <si>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</si>
  <si>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</si>
  <si>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</si>
  <si>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</si>
  <si>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</si>
  <si>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</si>
  <si>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</si>
  <si>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</si>
  <si>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</si>
  <si>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</si>
  <si>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</si>
  <si>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</si>
  <si>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</si>
  <si>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</si>
  <si>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</si>
  <si>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</si>
  <si>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</si>
  <si>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</si>
  <si>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</si>
  <si>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</si>
  <si>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</si>
  <si>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</si>
  <si>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</si>
  <si>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</si>
  <si>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</si>
  <si>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</si>
  <si>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</si>
  <si>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</si>
  <si>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</si>
  <si>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</si>
  <si>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</si>
  <si>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</si>
  <si>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</si>
  <si>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</si>
  <si>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</si>
  <si>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</si>
  <si>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</si>
  <si>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</si>
  <si>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</si>
  <si>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</si>
  <si>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</si>
  <si>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</si>
  <si>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</si>
  <si>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</si>
  <si>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</si>
  <si>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</si>
  <si>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</si>
  <si>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</si>
  <si>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</si>
  <si>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</si>
  <si>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</si>
  <si>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</si>
  <si>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</si>
  <si>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</si>
  <si>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</si>
  <si>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</si>
  <si>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</si>
  <si>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</si>
  <si>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</si>
  <si>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</si>
  <si>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</si>
  <si>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</si>
  <si>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</si>
  <si>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</si>
  <si>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</si>
  <si>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</si>
  <si>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</si>
  <si>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</si>
  <si>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</si>
  <si>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</si>
  <si>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</si>
  <si>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</si>
  <si>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</si>
  <si>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</si>
  <si>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</si>
  <si>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</si>
  <si>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</si>
  <si>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</si>
  <si>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</si>
  <si>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</si>
  <si>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</si>
  <si>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</si>
  <si>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</si>
  <si>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</si>
  <si>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</si>
  <si>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</si>
  <si>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</si>
  <si>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</si>
  <si>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</si>
  <si>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</si>
  <si>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</si>
  <si>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</si>
  <si>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</si>
  <si>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</si>
  <si>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</si>
  <si>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</si>
  <si>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</si>
  <si>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</si>
  <si>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</si>
  <si>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</si>
  <si>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</si>
  <si>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</si>
  <si>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</si>
  <si>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</si>
  <si>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</si>
  <si>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</si>
  <si>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</si>
  <si>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</si>
  <si>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</si>
  <si>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</si>
  <si>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</si>
  <si>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</si>
  <si>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</si>
  <si>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</si>
  <si>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</si>
  <si>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</si>
  <si>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</si>
  <si>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</si>
  <si>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</si>
  <si>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</si>
  <si>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</si>
  <si>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</si>
  <si>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</si>
  <si>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</si>
  <si>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</si>
  <si>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</si>
  <si>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</si>
  <si>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</si>
  <si>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</si>
  <si>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</si>
  <si>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</si>
  <si>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</si>
  <si>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</si>
  <si>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</si>
  <si>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</si>
  <si>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</si>
  <si>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</si>
  <si>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</si>
  <si>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</si>
  <si>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</si>
  <si>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</si>
  <si>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</si>
  <si>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</si>
  <si>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</si>
  <si>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</si>
  <si>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</si>
  <si>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</si>
  <si>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</si>
  <si>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</si>
  <si>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</si>
  <si>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</si>
  <si>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</si>
  <si>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</si>
  <si>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</si>
  <si>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</si>
  <si>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</si>
  <si>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</si>
  <si>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</si>
  <si>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</si>
  <si>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</si>
  <si>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</si>
  <si>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</si>
  <si>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</si>
  <si>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</si>
  <si>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</si>
  <si>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</si>
  <si>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</si>
  <si>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</si>
  <si>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</si>
  <si>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</si>
  <si>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</si>
  <si>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</si>
  <si>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</si>
  <si>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</si>
  <si>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</si>
  <si>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</si>
  <si>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</si>
  <si>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</si>
  <si>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</si>
  <si>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</si>
  <si>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</si>
  <si>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</si>
  <si>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</si>
  <si>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</si>
  <si>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</si>
  <si>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</si>
  <si>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</si>
  <si>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</si>
  <si>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</si>
  <si>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</si>
  <si>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</si>
  <si>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</si>
  <si>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</si>
  <si>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</si>
  <si>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</si>
  <si>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</si>
  <si>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</si>
  <si>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</si>
  <si>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</si>
  <si>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</si>
  <si>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</si>
  <si>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</si>
  <si>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</si>
  <si>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</si>
  <si>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</si>
  <si>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</si>
  <si>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</si>
  <si>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</si>
  <si>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</si>
  <si>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</si>
  <si>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</si>
  <si>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</si>
  <si>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</si>
  <si>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</si>
  <si>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</si>
  <si>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</si>
  <si>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</si>
  <si>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</si>
  <si>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</si>
  <si>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</si>
  <si>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</si>
  <si>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</si>
  <si>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</si>
  <si>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</si>
  <si>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</si>
  <si>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</si>
  <si>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</si>
  <si>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</si>
  <si>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</si>
  <si>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</si>
  <si>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</si>
  <si>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</si>
  <si>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</si>
  <si>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</si>
  <si>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</si>
  <si>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</si>
  <si>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</si>
  <si>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</si>
  <si>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</si>
  <si>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</si>
  <si>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</si>
  <si>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</si>
  <si>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</si>
  <si>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</si>
  <si>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</si>
  <si>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</si>
  <si>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</si>
  <si>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</si>
  <si>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</si>
  <si>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</si>
  <si>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</si>
  <si>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</si>
  <si>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</si>
  <si>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</si>
  <si>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</si>
  <si>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</si>
  <si>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</si>
  <si>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</si>
  <si>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</si>
  <si>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</si>
  <si>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</si>
  <si>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</si>
  <si>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</si>
  <si>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</si>
  <si>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</si>
  <si>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</si>
  <si>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</si>
  <si>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</si>
  <si>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</si>
  <si>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</si>
  <si>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</si>
  <si>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</si>
  <si>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</si>
  <si>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</si>
  <si>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</si>
  <si>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</si>
  <si>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</si>
  <si>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</si>
  <si>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</si>
  <si>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</si>
  <si>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</si>
  <si>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</si>
  <si>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</si>
  <si>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</si>
  <si>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</si>
  <si>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</si>
  <si>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</si>
  <si>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</si>
  <si>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</si>
  <si>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</si>
  <si>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</si>
  <si>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</si>
  <si>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</si>
  <si>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</si>
  <si>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</si>
  <si>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</si>
  <si>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</si>
  <si>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</si>
  <si>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</si>
  <si>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</si>
  <si>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</si>
  <si>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</si>
  <si>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</si>
  <si>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</si>
  <si>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</si>
  <si>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</si>
  <si>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</si>
  <si>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</si>
  <si>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</si>
  <si>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</si>
  <si>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</si>
  <si>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</si>
  <si>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</si>
  <si>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</si>
  <si>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</si>
  <si>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</si>
  <si>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</si>
  <si>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</si>
  <si>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</si>
  <si>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</si>
  <si>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</si>
  <si>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</si>
  <si>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</si>
  <si>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</si>
  <si>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</si>
  <si>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</si>
  <si>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</si>
  <si>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</si>
  <si>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</si>
  <si>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</si>
  <si>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</si>
  <si>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</si>
  <si>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</si>
  <si>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</si>
  <si>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</si>
  <si>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</si>
  <si>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</si>
  <si>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</si>
  <si>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</si>
  <si>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</si>
  <si>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</si>
  <si>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</si>
  <si>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</si>
  <si>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</si>
  <si>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</si>
  <si>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</si>
  <si>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</si>
  <si>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</si>
  <si>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</si>
  <si>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</si>
  <si>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</si>
  <si>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</si>
  <si>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</si>
  <si>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</si>
  <si>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</si>
  <si>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</si>
  <si>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</si>
  <si>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</si>
  <si>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</si>
  <si>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</si>
  <si>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</si>
  <si>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</si>
  <si>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</si>
  <si>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</si>
  <si>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</si>
  <si>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</si>
  <si>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</si>
  <si>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</si>
  <si>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</si>
  <si>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</si>
  <si>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</si>
  <si>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</si>
  <si>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</si>
  <si>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</si>
  <si>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</si>
  <si>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</si>
  <si>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</si>
  <si>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</si>
  <si>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</si>
  <si>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</si>
  <si>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</si>
  <si>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</si>
  <si>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</si>
  <si>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</si>
  <si>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</si>
  <si>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</si>
  <si>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</si>
  <si>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</si>
  <si>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</si>
  <si>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</si>
  <si>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</si>
  <si>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</si>
  <si>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</si>
  <si>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</si>
  <si>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</si>
  <si>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</si>
  <si>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</si>
  <si>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</si>
  <si>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</si>
  <si>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</si>
  <si>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</si>
  <si>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</si>
  <si>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</si>
  <si>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</si>
  <si>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</si>
  <si>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</si>
  <si>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</si>
  <si>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</si>
  <si>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</si>
  <si>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</si>
  <si>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</si>
  <si>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</si>
  <si>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</si>
  <si>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</si>
  <si>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</si>
  <si>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</si>
  <si>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</si>
  <si>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</si>
  <si>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</si>
  <si>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</si>
  <si>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</si>
  <si>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</si>
  <si>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</si>
  <si>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</si>
  <si>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</si>
  <si>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</si>
  <si>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</si>
  <si>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</si>
  <si>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</si>
  <si>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</si>
  <si>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</si>
  <si>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</si>
  <si>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</si>
  <si>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</si>
  <si>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</si>
  <si>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</si>
  <si>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</si>
  <si>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</si>
  <si>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</si>
  <si>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</si>
  <si>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</si>
  <si>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</si>
  <si>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</si>
  <si>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</si>
  <si>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</si>
  <si>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</si>
  <si>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</si>
  <si>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</si>
  <si>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</si>
  <si>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</si>
  <si>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</si>
  <si>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</si>
  <si>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</si>
  <si>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</si>
  <si>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</si>
  <si>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</si>
  <si>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</si>
  <si>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</si>
  <si>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</si>
  <si>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</si>
  <si>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</si>
  <si>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</si>
  <si>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</si>
  <si>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</si>
  <si>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</si>
  <si>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</si>
  <si>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</si>
  <si>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</si>
  <si>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</si>
  <si>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</si>
  <si>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</si>
  <si>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</si>
  <si>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</si>
  <si>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</si>
  <si>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</si>
  <si>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</si>
  <si>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</si>
  <si>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</si>
  <si>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</si>
  <si>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</si>
  <si>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</si>
  <si>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</si>
  <si>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</si>
  <si>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</si>
  <si>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</si>
  <si>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</si>
  <si>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</si>
  <si>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</si>
  <si>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</si>
  <si>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</si>
  <si>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</si>
  <si>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</si>
  <si>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</si>
  <si>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</si>
  <si>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</si>
  <si>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</si>
  <si>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</si>
  <si>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</si>
  <si>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</si>
  <si>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</si>
  <si>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</si>
  <si>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</si>
  <si>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</si>
  <si>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</si>
  <si>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</si>
  <si>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</si>
  <si>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</si>
  <si>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</si>
  <si>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</si>
  <si>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</si>
  <si>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</si>
  <si>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</si>
  <si>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</si>
  <si>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</si>
  <si>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</si>
  <si>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</si>
  <si>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</si>
  <si>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</si>
  <si>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</si>
  <si>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</si>
  <si>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</si>
  <si>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</si>
  <si>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</si>
  <si>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</si>
  <si>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</si>
  <si>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</si>
  <si>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</si>
  <si>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</si>
  <si>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</si>
  <si>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</si>
  <si>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</si>
  <si>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</si>
  <si>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</si>
  <si>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</si>
  <si>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</si>
  <si>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</si>
  <si>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</si>
  <si>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</si>
  <si>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</si>
  <si>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</si>
  <si>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</si>
  <si>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</si>
  <si>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</si>
  <si>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</si>
  <si>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</si>
  <si>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</si>
  <si>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</si>
  <si>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</si>
  <si>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</si>
  <si>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</si>
  <si>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</si>
  <si>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</si>
  <si>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</si>
  <si>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</si>
  <si>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</si>
  <si>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</si>
  <si>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</si>
  <si>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</si>
  <si>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</si>
  <si>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</si>
  <si>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</si>
  <si>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</si>
  <si>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</si>
  <si>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</si>
  <si>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</si>
  <si>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</si>
  <si>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</si>
  <si>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</si>
  <si>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</si>
  <si>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</si>
  <si>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</si>
  <si>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</si>
  <si>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</si>
  <si>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</si>
  <si>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</si>
  <si>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</si>
  <si>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</si>
  <si>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</si>
  <si>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</si>
  <si>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</si>
  <si>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</si>
  <si>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</si>
  <si>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</si>
  <si>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</si>
  <si>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</si>
  <si>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</si>
  <si>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</si>
  <si>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</si>
  <si>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</si>
  <si>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</si>
  <si>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</si>
  <si>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</si>
  <si>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</si>
  <si>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</si>
  <si>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</si>
  <si>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</si>
  <si>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</si>
  <si>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</si>
  <si>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</si>
  <si>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</si>
  <si>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</si>
  <si>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</si>
  <si>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</si>
  <si>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</si>
  <si>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</si>
  <si>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</si>
  <si>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</si>
  <si>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</si>
  <si>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</si>
  <si>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</si>
  <si>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</si>
  <si>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</si>
  <si>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</si>
  <si>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</si>
  <si>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</si>
  <si>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</si>
  <si>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</si>
  <si>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</si>
  <si>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</si>
  <si>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</si>
  <si>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</si>
  <si>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</si>
  <si>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</si>
  <si>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</si>
  <si>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</si>
  <si>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</si>
  <si>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</si>
  <si>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</si>
  <si>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</si>
  <si>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</si>
  <si>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</si>
  <si>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</si>
  <si>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</si>
  <si>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</si>
  <si>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</si>
  <si>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</si>
  <si>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</si>
  <si>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</si>
  <si>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</si>
  <si>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</si>
  <si>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</si>
  <si>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</si>
  <si>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</si>
  <si>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</si>
  <si>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</si>
  <si>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</si>
  <si>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</si>
  <si>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</si>
  <si>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</si>
  <si>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</si>
  <si>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</si>
  <si>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</si>
  <si>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</si>
  <si>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</si>
  <si>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</si>
  <si>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</si>
  <si>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</si>
  <si>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</si>
  <si>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</si>
  <si>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</si>
  <si>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</si>
  <si>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</si>
  <si>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</si>
  <si>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</si>
  <si>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</si>
  <si>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</si>
  <si>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</si>
  <si>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</si>
  <si>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</si>
  <si>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</si>
  <si>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</si>
  <si>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</si>
  <si>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</si>
  <si>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</si>
  <si>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</si>
  <si>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</si>
  <si>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</si>
  <si>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</si>
  <si>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</si>
  <si>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</si>
  <si>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</si>
  <si>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</si>
  <si>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</si>
  <si>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</si>
  <si>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</si>
  <si>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</si>
  <si>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</si>
  <si>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</si>
  <si>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</si>
  <si>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</si>
  <si>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</si>
  <si>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</si>
  <si>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</si>
  <si>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</si>
  <si>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</si>
  <si>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</si>
  <si>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</si>
  <si>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</si>
  <si>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</si>
  <si>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</si>
  <si>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</si>
  <si>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</si>
  <si>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</si>
  <si>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</si>
  <si>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</si>
  <si>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</si>
  <si>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</si>
  <si>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</si>
  <si>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</si>
  <si>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</si>
  <si>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</si>
  <si>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</si>
  <si>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</si>
  <si>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</si>
  <si>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</si>
  <si>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</si>
  <si>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</si>
  <si>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</si>
  <si>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</si>
  <si>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</si>
  <si>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</si>
  <si>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</si>
  <si>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</si>
  <si>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</si>
  <si>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</si>
  <si>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</si>
  <si>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</si>
  <si>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</si>
  <si>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</si>
  <si>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</si>
  <si>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</si>
  <si>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</si>
  <si>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</si>
  <si>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</si>
  <si>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</si>
  <si>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</si>
  <si>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</si>
  <si>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</si>
  <si>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</si>
  <si>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</si>
  <si>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</si>
  <si>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</si>
  <si>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</si>
  <si>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</si>
  <si>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</si>
  <si>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</si>
  <si>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</si>
  <si>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</si>
  <si>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</si>
  <si>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</si>
  <si>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</si>
  <si>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</si>
  <si>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</si>
  <si>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</si>
  <si>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</si>
  <si>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</si>
  <si>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</si>
  <si>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</si>
  <si>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</si>
  <si>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</si>
  <si>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</si>
  <si>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</si>
  <si>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</si>
  <si>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</si>
  <si>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</si>
  <si>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</si>
  <si>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</si>
  <si>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</si>
  <si>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</si>
  <si>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</si>
  <si>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</si>
  <si>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</si>
  <si>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</si>
  <si>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</si>
  <si>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</si>
  <si>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</si>
  <si>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</si>
  <si>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</si>
  <si>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</si>
  <si>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</si>
  <si>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</si>
  <si>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</si>
  <si>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</si>
  <si>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</si>
  <si>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</si>
  <si>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</si>
  <si>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</si>
  <si>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</si>
  <si>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</si>
  <si>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</si>
  <si>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</si>
  <si>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</si>
  <si>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</si>
  <si>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</si>
  <si>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</si>
  <si>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</si>
  <si>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</si>
  <si>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</si>
  <si>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</si>
  <si>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</si>
  <si>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</si>
  <si>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</si>
  <si>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</si>
  <si>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</si>
  <si>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</si>
  <si>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</si>
  <si>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</si>
  <si>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</si>
  <si>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</si>
  <si>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</si>
  <si>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</si>
  <si>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</si>
  <si>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</si>
  <si>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</si>
  <si>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</si>
  <si>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</si>
  <si>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</si>
  <si>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</si>
  <si>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</si>
  <si>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</si>
  <si>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</si>
  <si>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</si>
  <si>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</si>
  <si>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</si>
  <si>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</si>
  <si>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</si>
  <si>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</si>
  <si>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</si>
  <si>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</si>
  <si>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</si>
  <si>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</si>
  <si>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</si>
  <si>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</si>
  <si>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</si>
  <si>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</si>
  <si>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</si>
  <si>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</si>
  <si>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</si>
  <si>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</si>
  <si>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</si>
  <si>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</si>
  <si>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</si>
  <si>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</si>
  <si>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</si>
  <si>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</si>
  <si>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</si>
  <si>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</si>
  <si>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</si>
  <si>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</si>
  <si>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</si>
  <si>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</si>
  <si>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</si>
  <si>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</si>
  <si>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</si>
  <si>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</si>
  <si>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</si>
  <si>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</si>
  <si>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</si>
  <si>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</si>
  <si>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</si>
  <si>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</si>
  <si>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</si>
  <si>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</si>
  <si>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</si>
  <si>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</si>
  <si>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</si>
  <si>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</si>
  <si>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</si>
  <si>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</si>
  <si>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</si>
  <si>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</si>
  <si>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</si>
  <si>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</si>
  <si>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</si>
  <si>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</si>
  <si>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</si>
  <si>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</si>
  <si>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</si>
  <si>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</si>
  <si>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</si>
  <si>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</si>
  <si>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</si>
  <si>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</si>
  <si>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</si>
  <si>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</si>
  <si>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</si>
  <si>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</si>
  <si>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</si>
  <si>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</si>
  <si>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</si>
  <si>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</si>
  <si>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</si>
  <si>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</si>
  <si>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</si>
  <si>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</si>
  <si>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</si>
  <si>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</si>
  <si>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</si>
  <si>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</si>
  <si>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</si>
  <si>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</si>
  <si>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</si>
  <si>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</si>
  <si>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</si>
  <si>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</si>
  <si>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</si>
  <si>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</si>
  <si>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</si>
  <si>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</si>
  <si>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</si>
  <si>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</si>
  <si>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</si>
  <si>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</si>
  <si>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</si>
  <si>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</si>
  <si>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</si>
  <si>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</si>
  <si>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</si>
  <si>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</si>
  <si>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</si>
  <si>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</si>
  <si>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</si>
  <si>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</si>
  <si>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</si>
  <si>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</si>
  <si>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</si>
  <si>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</si>
  <si>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</si>
  <si>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</si>
  <si>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</si>
  <si>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</si>
  <si>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</si>
  <si>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</si>
  <si>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</si>
  <si>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</si>
  <si>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</si>
  <si>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</si>
  <si>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</si>
  <si>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</si>
  <si>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</si>
  <si>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</si>
  <si>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</si>
  <si>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</si>
  <si>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</si>
  <si>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</si>
  <si>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</si>
  <si>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</si>
  <si>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</si>
  <si>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</si>
  <si>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</si>
  <si>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</si>
  <si>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</si>
  <si>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</si>
  <si>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</si>
  <si>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</si>
  <si>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</si>
  <si>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</si>
  <si>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</si>
  <si>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</si>
  <si>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</si>
  <si>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</si>
  <si>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</si>
  <si>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</si>
  <si>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</si>
  <si>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</si>
  <si>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</si>
  <si>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</si>
  <si>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</si>
  <si>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</si>
  <si>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</si>
  <si>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</si>
  <si>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</si>
  <si>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</si>
  <si>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</si>
  <si>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</si>
  <si>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</si>
  <si>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</si>
  <si>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</si>
  <si>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</si>
  <si>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</si>
  <si>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</si>
  <si>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</si>
  <si>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</si>
  <si>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</si>
  <si>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</si>
  <si>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</si>
  <si>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</si>
  <si>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</si>
  <si>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</si>
  <si>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</si>
  <si>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</si>
  <si>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</si>
  <si>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</si>
  <si>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</si>
  <si>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</si>
  <si>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</si>
  <si>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</si>
  <si>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</si>
  <si>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</si>
  <si>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</si>
  <si>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</si>
  <si>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</si>
  <si>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</si>
  <si>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</si>
  <si>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</si>
  <si>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</si>
  <si>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</si>
  <si>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</si>
  <si>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</si>
  <si>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</si>
  <si>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</si>
  <si>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</si>
  <si>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</si>
  <si>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</si>
  <si>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</si>
  <si>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</si>
  <si>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</si>
  <si>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</si>
  <si>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</si>
  <si>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</si>
  <si>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</si>
  <si>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</si>
  <si>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</si>
  <si>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</si>
  <si>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</si>
  <si>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</si>
  <si>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</si>
  <si>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</si>
  <si>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</si>
  <si>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</si>
  <si>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</si>
  <si>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</si>
  <si>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</si>
  <si>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</si>
  <si>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</si>
  <si>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</si>
  <si>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</si>
  <si>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</si>
  <si>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</si>
  <si>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</si>
  <si>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</si>
  <si>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</si>
  <si>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</si>
  <si>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</si>
  <si>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</si>
  <si>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</si>
  <si>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</si>
  <si>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</si>
  <si>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</si>
  <si>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</si>
  <si>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</si>
  <si>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</si>
  <si>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</si>
  <si>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</si>
  <si>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</si>
  <si>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</si>
  <si>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</si>
  <si>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</si>
  <si>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</si>
  <si>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</si>
  <si>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</si>
  <si>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</si>
  <si>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</si>
  <si>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</si>
  <si>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</si>
  <si>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</si>
  <si>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</si>
  <si>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</si>
  <si>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</si>
  <si>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</si>
  <si>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</si>
  <si>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</si>
  <si>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</si>
  <si>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</si>
  <si>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</si>
  <si>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</si>
  <si>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</si>
  <si>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</si>
  <si>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</si>
  <si>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</si>
  <si>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</si>
  <si>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</si>
  <si>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</si>
  <si>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</si>
  <si>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</si>
  <si>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</si>
  <si>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</si>
  <si>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</si>
  <si>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</si>
  <si>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</si>
  <si>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</si>
  <si>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</si>
  <si>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</si>
  <si>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</si>
  <si>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</si>
  <si>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</si>
  <si>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</si>
  <si>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</si>
  <si>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</si>
  <si>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</si>
  <si>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</si>
  <si>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</si>
  <si>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</si>
  <si>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</si>
  <si>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</si>
  <si>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</si>
  <si>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</si>
  <si>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</si>
  <si>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</si>
  <si>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</si>
  <si>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</si>
  <si>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</si>
  <si>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</si>
  <si>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</si>
  <si>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</si>
  <si>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</si>
  <si>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</si>
  <si>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</si>
  <si>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</si>
  <si>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</si>
  <si>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</si>
  <si>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</si>
  <si>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</si>
  <si>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</si>
  <si>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</si>
  <si>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</si>
  <si>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</si>
  <si>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</si>
  <si>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</si>
  <si>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</si>
  <si>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</si>
  <si>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</si>
  <si>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</si>
  <si>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</si>
  <si>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</si>
  <si>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</si>
  <si>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</si>
  <si>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</si>
  <si>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</si>
  <si>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</si>
  <si>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</si>
  <si>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</si>
  <si>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</si>
  <si>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</si>
  <si>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</si>
  <si>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</si>
  <si>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</si>
  <si>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</si>
  <si>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</si>
  <si>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</si>
  <si>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</si>
  <si>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</si>
  <si>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</si>
  <si>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</si>
  <si>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</si>
  <si>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</si>
  <si>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</si>
  <si>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</si>
  <si>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</si>
  <si>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</si>
  <si>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</si>
  <si>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</si>
  <si>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</si>
  <si>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</si>
  <si>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</si>
  <si>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</si>
  <si>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</si>
  <si>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</si>
  <si>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</si>
  <si>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</si>
  <si>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</si>
  <si>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</si>
  <si>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</si>
  <si>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</si>
  <si>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</si>
  <si>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</si>
  <si>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</si>
  <si>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</si>
  <si>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</si>
  <si>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</si>
  <si>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</si>
  <si>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</si>
  <si>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</si>
  <si>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</si>
  <si>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</si>
  <si>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</si>
  <si>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</si>
  <si>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</si>
  <si>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</si>
  <si>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</si>
  <si>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</si>
  <si>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</si>
  <si>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</si>
  <si>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</si>
  <si>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</si>
  <si>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</si>
  <si>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</si>
  <si>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</si>
  <si>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</si>
  <si>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</si>
  <si>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</si>
  <si>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</si>
  <si>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</si>
  <si>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</si>
  <si>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</si>
  <si>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</si>
  <si>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</si>
  <si>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</si>
  <si>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</si>
  <si>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</si>
  <si>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</si>
  <si>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</si>
  <si>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</si>
  <si>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</si>
  <si>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</si>
  <si>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</si>
  <si>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</si>
  <si>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</si>
  <si>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</si>
  <si>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</si>
  <si>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</si>
  <si>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</si>
  <si>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</si>
  <si>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</si>
  <si>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</si>
  <si>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</si>
  <si>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</si>
  <si>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</si>
  <si>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</si>
  <si>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</si>
  <si>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</si>
  <si>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</si>
  <si>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</si>
  <si>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</si>
  <si>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</si>
  <si>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</si>
  <si>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</si>
  <si>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</si>
  <si>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</si>
  <si>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</si>
  <si>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</si>
  <si>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</si>
  <si>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</si>
  <si>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</si>
  <si>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</si>
  <si>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</si>
  <si>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</si>
  <si>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</si>
  <si>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</si>
  <si>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</si>
  <si>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</si>
  <si>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</si>
  <si>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</si>
  <si>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</si>
  <si>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</si>
  <si>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</si>
  <si>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</si>
  <si>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</si>
  <si>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</si>
  <si>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</si>
  <si>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</si>
  <si>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</si>
  <si>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</si>
  <si>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</si>
  <si>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</si>
  <si>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</si>
  <si>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</si>
  <si>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</si>
  <si>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</si>
  <si>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</si>
  <si>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</si>
  <si>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</si>
  <si>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</si>
  <si>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</si>
  <si>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</si>
  <si>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</si>
  <si>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</si>
  <si>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</si>
  <si>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</si>
  <si>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</si>
  <si>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</si>
  <si>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</si>
  <si>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</si>
  <si>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</si>
  <si>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</si>
  <si>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</si>
  <si>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</si>
  <si>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</si>
  <si>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</si>
  <si>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</si>
  <si>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</si>
  <si>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</si>
  <si>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</si>
  <si>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</si>
  <si>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</si>
  <si>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</si>
  <si>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</si>
  <si>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</si>
  <si>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</si>
  <si>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</si>
  <si>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</si>
  <si>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</si>
  <si>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</si>
  <si>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</si>
  <si>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</si>
  <si>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</si>
  <si>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</si>
  <si>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</si>
  <si>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</si>
  <si>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</si>
  <si>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</si>
  <si>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</si>
  <si>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</si>
  <si>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</si>
  <si>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</si>
  <si>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</si>
  <si>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</si>
  <si>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</si>
  <si>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</si>
  <si>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</si>
  <si>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</si>
  <si>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</si>
  <si>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</si>
  <si>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</si>
  <si>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</si>
  <si>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</si>
  <si>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</si>
  <si>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</si>
  <si>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</si>
  <si>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</si>
  <si>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</si>
  <si>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</si>
  <si>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</si>
  <si>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</si>
  <si>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</si>
  <si>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</si>
  <si>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</si>
  <si>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</si>
  <si>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</si>
  <si>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</si>
  <si>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</si>
  <si>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</si>
  <si>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</si>
  <si>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</si>
  <si>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</si>
  <si>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</si>
  <si>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</si>
  <si>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</si>
  <si>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</si>
  <si>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</si>
  <si>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</si>
  <si>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</si>
  <si>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</si>
  <si>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</si>
  <si>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</si>
  <si>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</si>
  <si>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</si>
  <si>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</si>
  <si>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</si>
  <si>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</si>
  <si>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</si>
  <si>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</si>
  <si>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</si>
  <si>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</si>
  <si>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</si>
  <si>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</si>
  <si>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</si>
  <si>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</si>
  <si>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</si>
  <si>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</si>
  <si>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</si>
  <si>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</si>
  <si>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</si>
  <si>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</si>
  <si>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</si>
  <si>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</si>
  <si>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</si>
  <si>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</si>
  <si>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</si>
  <si>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</si>
  <si>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</si>
  <si>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</si>
  <si>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</si>
  <si>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</si>
  <si>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</si>
  <si>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</si>
  <si>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</si>
  <si>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</si>
  <si>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</si>
  <si>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</si>
  <si>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</si>
  <si>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</si>
  <si>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</si>
  <si>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</si>
  <si>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</si>
  <si>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</si>
  <si>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</si>
  <si>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</si>
  <si>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</si>
  <si>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</si>
  <si>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</si>
  <si>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</si>
  <si>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</si>
  <si>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</si>
  <si>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</si>
  <si>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</si>
  <si>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</si>
  <si>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</si>
  <si>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</si>
  <si>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</si>
  <si>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</si>
  <si>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</si>
  <si>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</si>
  <si>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</si>
  <si>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</si>
  <si>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</si>
  <si>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</si>
  <si>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</si>
  <si>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</si>
  <si>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</si>
  <si>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</si>
  <si>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</si>
  <si>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</si>
  <si>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</si>
  <si>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</si>
  <si>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</si>
  <si>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</si>
  <si>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</si>
  <si>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</si>
  <si>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</si>
  <si>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</si>
  <si>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</si>
  <si>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</si>
  <si>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</si>
  <si>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</si>
  <si>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</si>
  <si>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</si>
  <si>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</si>
  <si>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</si>
  <si>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</si>
  <si>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</si>
  <si>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</si>
  <si>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</si>
  <si>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</si>
  <si>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</si>
  <si>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</si>
  <si>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</si>
  <si>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</si>
  <si>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</si>
  <si>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</si>
  <si>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</si>
  <si>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</si>
  <si>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</si>
  <si>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</si>
  <si>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</si>
  <si>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</si>
  <si>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</si>
  <si>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</si>
  <si>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</si>
  <si>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</si>
  <si>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</si>
  <si>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</si>
  <si>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</si>
  <si>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</si>
  <si>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</si>
  <si>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</si>
  <si>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</si>
  <si>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</si>
  <si>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</si>
  <si>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</si>
  <si>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</si>
  <si>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</si>
  <si>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</si>
  <si>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</si>
  <si>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</si>
  <si>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</si>
  <si>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</si>
  <si>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</si>
  <si>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</si>
  <si>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</si>
  <si>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</si>
  <si>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</si>
  <si>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</si>
  <si>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</si>
  <si>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</si>
  <si>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</si>
  <si>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</si>
  <si>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</si>
  <si>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</si>
  <si>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</si>
  <si>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</si>
  <si>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</si>
  <si>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</si>
  <si>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</si>
  <si>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</si>
  <si>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</si>
  <si>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</si>
  <si>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</si>
  <si>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</si>
  <si>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</si>
  <si>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</si>
  <si>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</si>
  <si>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</si>
  <si>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</si>
  <si>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</si>
  <si>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</si>
  <si>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</si>
  <si>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</si>
  <si>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</si>
  <si>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</si>
  <si>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</si>
  <si>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</si>
  <si>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</si>
  <si>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</si>
  <si>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</si>
  <si>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</si>
  <si>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</si>
  <si>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</si>
  <si>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</si>
  <si>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</si>
  <si>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</si>
  <si>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</si>
  <si>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</si>
  <si>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</si>
  <si>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</si>
  <si>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</si>
  <si>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</si>
  <si>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</si>
  <si>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</si>
  <si>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</si>
  <si>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</si>
  <si>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</si>
  <si>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</si>
  <si>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</si>
  <si>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</si>
  <si>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</si>
  <si>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</si>
  <si>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</si>
  <si>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</si>
  <si>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</si>
  <si>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</si>
  <si>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</si>
  <si>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</si>
  <si>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</si>
  <si>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</si>
  <si>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</si>
  <si>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</si>
  <si>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</si>
  <si>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</si>
  <si>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</si>
  <si>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</si>
  <si>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</si>
  <si>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</si>
  <si>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</si>
  <si>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</si>
  <si>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</si>
  <si>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</si>
  <si>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</si>
  <si>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</si>
  <si>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</si>
  <si>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</si>
  <si>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</si>
  <si>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</si>
  <si>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</si>
  <si>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</si>
  <si>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</si>
  <si>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</si>
  <si>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</si>
  <si>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</si>
  <si>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</si>
  <si>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</si>
  <si>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</si>
  <si>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</si>
  <si>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</si>
  <si>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</si>
  <si>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</si>
  <si>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</si>
  <si>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</si>
  <si>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</si>
  <si>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</si>
  <si>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</si>
  <si>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</si>
  <si>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</si>
  <si>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</si>
  <si>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</si>
  <si>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</si>
  <si>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</si>
  <si>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</si>
  <si>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</si>
  <si>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</si>
  <si>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</si>
  <si>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</si>
  <si>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</si>
  <si>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</si>
  <si>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</si>
  <si>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</si>
  <si>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</si>
  <si>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</si>
  <si>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</si>
  <si>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</si>
  <si>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</si>
  <si>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</si>
  <si>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</si>
  <si>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</si>
  <si>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</si>
  <si>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</si>
  <si>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</si>
  <si>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</si>
  <si>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</si>
  <si>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</si>
  <si>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</si>
  <si>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</si>
  <si>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</si>
  <si>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</si>
  <si>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</si>
  <si>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</si>
  <si>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</si>
  <si>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</si>
  <si>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</si>
  <si>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</si>
  <si>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</si>
  <si>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</si>
  <si>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</si>
  <si>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</si>
  <si>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</si>
  <si>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</si>
  <si>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</si>
  <si>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</si>
  <si>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</si>
  <si>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</si>
  <si>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</si>
  <si>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</si>
  <si>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</si>
  <si>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</si>
  <si>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</si>
  <si>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</si>
  <si>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</si>
  <si>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</si>
  <si>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</si>
  <si>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</si>
  <si>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</si>
  <si>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</si>
  <si>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</si>
  <si>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</si>
  <si>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</si>
  <si>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</si>
  <si>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</si>
  <si>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</si>
  <si>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</si>
  <si>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</si>
  <si>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</si>
  <si>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</si>
  <si>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</si>
  <si>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</si>
  <si>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</si>
  <si>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</si>
  <si>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</si>
  <si>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</si>
  <si>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</si>
  <si>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</si>
  <si>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</si>
  <si>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</si>
  <si>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</si>
  <si>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</si>
  <si>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</si>
  <si>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</si>
  <si>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</si>
  <si>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</si>
  <si>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</si>
  <si>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</si>
  <si>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</si>
  <si>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</si>
  <si>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</si>
  <si>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</si>
  <si>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</si>
  <si>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</si>
  <si>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</si>
  <si>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</si>
  <si>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</si>
  <si>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</si>
  <si>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</si>
  <si>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</si>
  <si>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</si>
  <si>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</si>
  <si>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</si>
  <si>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</si>
  <si>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</si>
  <si>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</si>
  <si>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</si>
  <si>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</si>
  <si>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</si>
  <si>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</si>
  <si>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</si>
  <si>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</si>
  <si>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</si>
  <si>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</si>
  <si>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</si>
  <si>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</si>
  <si>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</si>
  <si>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</si>
  <si>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</si>
  <si>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</si>
  <si>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</si>
  <si>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</si>
  <si>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</si>
  <si>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</si>
  <si>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</si>
  <si>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</si>
  <si>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</si>
  <si>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</si>
  <si>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</si>
  <si>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</si>
  <si>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</si>
  <si>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</si>
  <si>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</si>
  <si>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</si>
  <si>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</si>
  <si>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</si>
  <si>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</si>
  <si>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</si>
  <si>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</si>
  <si>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</si>
  <si>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</si>
  <si>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</si>
  <si>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</si>
  <si>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</si>
  <si>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</si>
  <si>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</si>
  <si>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</si>
  <si>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</si>
  <si>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</si>
  <si>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</si>
  <si>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</si>
  <si>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</si>
  <si>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</si>
  <si>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</si>
  <si>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</si>
  <si>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</si>
  <si>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</si>
  <si>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</si>
  <si>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</si>
  <si>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</si>
  <si>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</si>
  <si>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</si>
  <si>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</si>
  <si>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</si>
  <si>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</si>
  <si>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</si>
  <si>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</si>
  <si>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</si>
  <si>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</si>
  <si>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</si>
  <si>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</si>
  <si>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</si>
  <si>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</si>
  <si>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</si>
  <si>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</si>
  <si>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</si>
  <si>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</si>
  <si>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</si>
  <si>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</si>
  <si>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</si>
  <si>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</si>
  <si>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</si>
  <si>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</si>
  <si>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</si>
  <si>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</si>
  <si>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</si>
  <si>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</si>
  <si>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</si>
  <si>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</si>
  <si>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</si>
  <si>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</si>
  <si>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</si>
  <si>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</si>
  <si>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</si>
  <si>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</si>
  <si>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</si>
  <si>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</si>
  <si>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</si>
  <si>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</si>
  <si>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</si>
  <si>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</si>
  <si>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</si>
  <si>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</si>
  <si>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</si>
  <si>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</si>
  <si>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</si>
  <si>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</si>
  <si>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</si>
  <si>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</si>
  <si>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</si>
  <si>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</si>
  <si>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</si>
  <si>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</si>
  <si>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</si>
  <si>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</si>
  <si>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</si>
  <si>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</si>
  <si>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</si>
  <si>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</si>
  <si>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</si>
  <si>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</si>
  <si>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</si>
  <si>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</si>
  <si>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</si>
  <si>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</si>
  <si>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</si>
  <si>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</si>
  <si>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</si>
  <si>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</si>
  <si>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</si>
  <si>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</si>
  <si>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</si>
  <si>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</si>
  <si>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</si>
  <si>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</si>
  <si>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</si>
  <si>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</si>
  <si>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</si>
  <si>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</si>
  <si>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</si>
  <si>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</si>
  <si>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</si>
  <si>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</si>
  <si>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</si>
  <si>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</si>
  <si>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</si>
  <si>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</si>
  <si>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</si>
  <si>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</si>
  <si>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</si>
  <si>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</si>
  <si>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</si>
  <si>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</si>
  <si>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</si>
  <si>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</si>
  <si>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</si>
  <si>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</si>
  <si>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</si>
  <si>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</si>
  <si>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</si>
  <si>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</si>
  <si>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</si>
  <si>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</si>
  <si>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</si>
  <si>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</si>
  <si>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</si>
  <si>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</si>
  <si>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</si>
  <si>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</si>
  <si>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</si>
  <si>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</si>
  <si>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</si>
  <si>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</si>
  <si>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</si>
  <si>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</si>
  <si>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</si>
  <si>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</si>
  <si>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</si>
  <si>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</si>
  <si>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</si>
  <si>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</si>
  <si>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</si>
  <si>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</si>
  <si>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</si>
  <si>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</si>
  <si>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</si>
  <si>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</si>
  <si>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</si>
  <si>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</si>
  <si>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</si>
  <si>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</si>
  <si>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</si>
  <si>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</si>
  <si>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</si>
  <si>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</si>
  <si>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</si>
  <si>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</si>
  <si>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</si>
  <si>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</si>
  <si>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</si>
  <si>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</si>
  <si>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</si>
  <si>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</si>
  <si>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</si>
  <si>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</si>
  <si>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</si>
  <si>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</si>
  <si>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</si>
  <si>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</si>
  <si>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</si>
  <si>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</si>
  <si>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</si>
  <si>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</si>
  <si>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</si>
  <si>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</si>
  <si>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</si>
  <si>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</si>
  <si>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</si>
  <si>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</si>
  <si>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</si>
  <si>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</si>
  <si>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</si>
  <si>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</si>
  <si>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</si>
  <si>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</si>
  <si>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</si>
  <si>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</si>
  <si>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</si>
  <si>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</si>
  <si>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</si>
  <si>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</si>
  <si>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</si>
  <si>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</si>
  <si>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</si>
  <si>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</si>
  <si>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</si>
  <si>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</si>
  <si>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</si>
  <si>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</si>
  <si>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</si>
  <si>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</si>
  <si>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</si>
  <si>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</si>
  <si>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</si>
  <si>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</si>
  <si>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</si>
  <si>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</si>
  <si>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</si>
  <si>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</si>
  <si>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</si>
  <si>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</si>
  <si>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</si>
  <si>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</si>
  <si>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</si>
  <si>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</si>
  <si>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</si>
  <si>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</si>
  <si>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</si>
  <si>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</si>
  <si>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</si>
  <si>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</si>
  <si>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</si>
  <si>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</si>
  <si>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</si>
  <si>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</si>
  <si>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</si>
  <si>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</si>
  <si>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</si>
  <si>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</si>
  <si>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</si>
  <si>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</si>
  <si>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</si>
  <si>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</si>
  <si>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</si>
  <si>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</si>
  <si>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</si>
  <si>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</si>
  <si>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</si>
  <si>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</si>
  <si>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</si>
  <si>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</si>
  <si>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</si>
  <si>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</si>
  <si>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</si>
  <si>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</si>
  <si>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</si>
  <si>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</si>
  <si>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</si>
  <si>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</si>
  <si>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</si>
  <si>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</si>
  <si>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</si>
  <si>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</si>
  <si>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</si>
  <si>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</si>
  <si>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</si>
  <si>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</si>
  <si>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</si>
  <si>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</si>
  <si>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</si>
  <si>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</si>
  <si>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</si>
  <si>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</si>
  <si>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</si>
  <si>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</si>
  <si>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</si>
  <si>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</si>
  <si>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</si>
  <si>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</si>
  <si>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</si>
  <si>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</si>
  <si>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</si>
  <si>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</si>
  <si>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</si>
  <si>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</si>
  <si>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</si>
  <si>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</si>
  <si>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</si>
  <si>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</si>
  <si>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</si>
  <si>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</si>
  <si>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</si>
  <si>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</si>
  <si>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</si>
  <si>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</si>
  <si>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</si>
  <si>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</si>
  <si>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</si>
  <si>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</si>
  <si>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</si>
  <si>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</si>
  <si>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</si>
  <si>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</si>
  <si>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</si>
  <si>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</si>
  <si>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</si>
  <si>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</si>
  <si>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</si>
  <si>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</si>
  <si>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</si>
  <si>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</si>
  <si>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</si>
  <si>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</si>
  <si>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</si>
  <si>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</si>
  <si>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</si>
  <si>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</si>
  <si>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</si>
  <si>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</si>
  <si>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</si>
  <si>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</si>
  <si>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</si>
  <si>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</si>
  <si>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</si>
  <si>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</si>
  <si>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</si>
  <si>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</si>
  <si>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</si>
  <si>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</si>
  <si>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</si>
  <si>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</si>
  <si>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</si>
  <si>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</si>
  <si>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</si>
  <si>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</si>
  <si>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</si>
  <si>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</si>
  <si>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</si>
  <si>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</si>
  <si>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</si>
  <si>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</si>
  <si>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</si>
  <si>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</si>
  <si>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</si>
  <si>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</si>
  <si>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</si>
  <si>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</si>
  <si>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</si>
  <si>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</si>
  <si>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</si>
  <si>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</si>
  <si>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</si>
  <si>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</si>
  <si>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</si>
  <si>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</si>
  <si>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</si>
  <si>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</si>
  <si>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</si>
  <si>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</si>
  <si>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</si>
  <si>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</si>
  <si>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</si>
  <si>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</si>
  <si>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</si>
  <si>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</si>
  <si>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</si>
  <si>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</si>
  <si>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</si>
  <si>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</si>
  <si>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</si>
  <si>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</si>
  <si>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</si>
  <si>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</si>
  <si>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</si>
  <si>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</si>
  <si>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</si>
  <si>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</si>
  <si>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</si>
  <si>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</si>
  <si>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</si>
  <si>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</si>
  <si>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</si>
  <si>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</si>
  <si>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</si>
  <si>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</si>
  <si>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</si>
  <si>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</si>
  <si>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</si>
  <si>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</si>
  <si>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</si>
  <si>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</si>
  <si>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</si>
  <si>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</si>
  <si>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</si>
  <si>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</si>
  <si>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</si>
  <si>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</si>
  <si>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</si>
  <si>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</si>
  <si>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</si>
  <si>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</si>
  <si>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</si>
  <si>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</si>
  <si>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</si>
  <si>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</si>
  <si>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</si>
  <si>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</si>
  <si>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</si>
  <si>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</si>
  <si>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</si>
  <si>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</si>
  <si>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</si>
  <si>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</si>
  <si>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</si>
  <si>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</si>
  <si>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</si>
  <si>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</si>
  <si>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</si>
  <si>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</si>
  <si>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</si>
  <si>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</si>
  <si>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</si>
  <si>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</si>
  <si>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</si>
  <si>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</si>
  <si>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</si>
  <si>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</si>
  <si>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</si>
  <si>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</si>
  <si>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</si>
  <si>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</si>
  <si>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</si>
  <si>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</si>
  <si>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</si>
  <si>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</si>
  <si>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</si>
  <si>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</si>
  <si>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</si>
  <si>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</si>
  <si>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</si>
  <si>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</si>
  <si>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</si>
  <si>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</si>
  <si>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</si>
  <si>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</si>
  <si>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</si>
  <si>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</si>
  <si>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</si>
  <si>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</si>
  <si>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</si>
  <si>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</si>
  <si>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</si>
  <si>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</si>
  <si>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</si>
  <si>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</si>
  <si>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</si>
  <si>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</si>
  <si>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</si>
  <si>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</si>
  <si>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</si>
  <si>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</si>
  <si>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</si>
  <si>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</si>
  <si>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</si>
  <si>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</si>
  <si>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</si>
  <si>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</si>
  <si>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</si>
  <si>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</si>
  <si>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</si>
  <si>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</si>
  <si>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</si>
  <si>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</si>
  <si>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</si>
  <si>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</si>
  <si>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</si>
  <si>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</si>
  <si>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</si>
  <si>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</si>
  <si>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</si>
  <si>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</si>
  <si>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</si>
  <si>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</si>
  <si>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</si>
  <si>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</si>
  <si>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</si>
  <si>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</si>
  <si>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</si>
  <si>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</si>
  <si>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</si>
  <si>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</si>
  <si>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</si>
  <si>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</si>
  <si>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</si>
  <si>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</si>
  <si>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</si>
  <si>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</si>
  <si>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</si>
  <si>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</si>
  <si>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</si>
  <si>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</si>
  <si>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</si>
  <si>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</si>
  <si>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</si>
  <si>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</si>
  <si>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</si>
  <si>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</si>
  <si>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</si>
  <si>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</si>
  <si>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</si>
  <si>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</si>
  <si>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</si>
  <si>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</si>
  <si>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</si>
  <si>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</si>
  <si>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</si>
  <si>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</si>
  <si>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</si>
  <si>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</si>
  <si>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</si>
  <si>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</si>
  <si>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</si>
  <si>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</si>
  <si>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</si>
  <si>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</si>
  <si>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</si>
  <si>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</si>
  <si>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</si>
  <si>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</si>
  <si>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</si>
  <si>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</si>
  <si>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</si>
  <si>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</si>
  <si>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</si>
  <si>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</si>
  <si>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</si>
  <si>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</si>
  <si>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</si>
  <si>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</si>
  <si>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</si>
  <si>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</si>
  <si>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</si>
  <si>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</si>
  <si>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</si>
  <si>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</si>
  <si>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</si>
  <si>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</si>
  <si>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</si>
  <si>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</si>
  <si>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</si>
  <si>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</si>
  <si>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</si>
  <si>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</si>
  <si>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</si>
  <si>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</si>
  <si>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</si>
  <si>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</si>
  <si>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</si>
  <si>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</si>
  <si>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</si>
  <si>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</si>
  <si>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</si>
  <si>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</si>
  <si>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</si>
  <si>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</si>
  <si>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</si>
  <si>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</si>
  <si>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</si>
  <si>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</si>
  <si>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</si>
  <si>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</si>
  <si>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</si>
  <si>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</si>
  <si>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</si>
  <si>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</si>
  <si>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</si>
  <si>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</si>
  <si>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</si>
  <si>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</si>
  <si>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</si>
  <si>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</si>
  <si>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</si>
  <si>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</si>
  <si>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</si>
  <si>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</si>
  <si>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</si>
  <si>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</si>
  <si>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</si>
  <si>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</si>
  <si>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</si>
  <si>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</si>
  <si>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</si>
  <si>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</si>
  <si>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</si>
  <si>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</si>
  <si>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</si>
  <si>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</si>
  <si>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</si>
  <si>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</si>
  <si>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</si>
  <si>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</si>
  <si>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</si>
  <si>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</si>
  <si>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</si>
  <si>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</si>
  <si>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</si>
  <si>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</si>
  <si>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</si>
  <si>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</si>
  <si>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</si>
  <si>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</si>
  <si>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</si>
  <si>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</si>
  <si>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</si>
  <si>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</si>
  <si>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</si>
  <si>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</si>
  <si>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</si>
  <si>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</si>
  <si>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</si>
  <si>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</si>
  <si>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</si>
  <si>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</si>
  <si>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</si>
  <si>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</si>
  <si>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</si>
  <si>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</si>
  <si>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</si>
  <si>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</si>
  <si>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</si>
  <si>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</si>
  <si>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</si>
  <si>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</si>
  <si>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</si>
  <si>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</si>
  <si>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</si>
  <si>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</si>
  <si>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</si>
  <si>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</si>
  <si>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</si>
  <si>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</si>
  <si>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</si>
  <si>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</si>
  <si>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</si>
  <si>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</si>
  <si>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</si>
  <si>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</si>
  <si>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</si>
  <si>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</si>
  <si>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</si>
  <si>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</si>
  <si>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</si>
  <si>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</si>
  <si>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</si>
  <si>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</si>
  <si>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</si>
  <si>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</si>
  <si>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</si>
  <si>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</si>
  <si>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</si>
  <si>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</si>
  <si>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</si>
  <si>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</si>
  <si>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</si>
  <si>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</si>
  <si>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</si>
  <si>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</si>
  <si>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</si>
  <si>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</si>
  <si>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</si>
  <si>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</si>
  <si>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</si>
  <si>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</si>
  <si>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</si>
  <si>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</si>
  <si>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</si>
  <si>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</si>
  <si>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</si>
  <si>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</si>
  <si>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</si>
  <si>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</si>
  <si>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</si>
  <si>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</si>
  <si>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</si>
  <si>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</si>
  <si>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</si>
  <si>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</si>
  <si>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</si>
  <si>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</si>
  <si>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</si>
  <si>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</si>
  <si>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</si>
  <si>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</si>
  <si>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</si>
  <si>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</si>
  <si>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</si>
  <si>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</si>
  <si>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</si>
  <si>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</si>
  <si>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</si>
  <si>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</si>
  <si>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</si>
  <si>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</si>
  <si>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</si>
  <si>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</si>
  <si>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</si>
  <si>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</si>
  <si>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</si>
  <si>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</si>
  <si>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</si>
  <si>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</si>
  <si>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</si>
  <si>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</si>
  <si>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</si>
  <si>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</si>
  <si>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</si>
  <si>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</si>
  <si>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</si>
  <si>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</si>
  <si>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</si>
  <si>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</si>
  <si>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</si>
  <si>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</si>
  <si>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</si>
  <si>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</si>
  <si>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</si>
  <si>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</si>
  <si>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</si>
  <si>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</si>
  <si>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</si>
  <si>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</si>
  <si>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</si>
  <si>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</si>
  <si>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</si>
  <si>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</si>
  <si>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</si>
  <si>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</si>
  <si>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</si>
  <si>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</si>
  <si>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</si>
  <si>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</si>
  <si>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</si>
  <si>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</si>
  <si>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</si>
  <si>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</si>
  <si>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</si>
  <si>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</si>
  <si>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</si>
  <si>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</si>
  <si>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</si>
  <si>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</si>
  <si>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</si>
  <si>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</si>
  <si>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</si>
  <si>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</si>
  <si>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</si>
  <si>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</si>
  <si>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</si>
  <si>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</si>
  <si>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</si>
  <si>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</si>
  <si>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</si>
  <si>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</si>
  <si>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</si>
  <si>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</si>
  <si>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</si>
  <si>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</si>
  <si>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</si>
  <si>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</si>
  <si>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</si>
  <si>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</si>
  <si>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</si>
  <si>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</si>
  <si>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</si>
  <si>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</si>
  <si>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</si>
  <si>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</si>
  <si>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</si>
  <si>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</si>
  <si>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</si>
  <si>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</si>
  <si>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</si>
  <si>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</si>
  <si>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</si>
  <si>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</si>
  <si>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</si>
  <si>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</si>
  <si>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</si>
  <si>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</si>
  <si>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</si>
  <si>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</si>
  <si>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</si>
  <si>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</si>
  <si>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</si>
  <si>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</si>
  <si>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</si>
  <si>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</si>
  <si>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</si>
  <si>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</si>
  <si>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</si>
  <si>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</si>
  <si>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</si>
  <si>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</si>
  <si>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</si>
  <si>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</si>
  <si>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</si>
  <si>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</si>
  <si>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</si>
  <si>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</si>
  <si>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</si>
  <si>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</si>
  <si>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</si>
  <si>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</si>
  <si>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</si>
  <si>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</si>
  <si>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</si>
  <si>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</si>
  <si>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</si>
  <si>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</si>
  <si>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</si>
  <si>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</si>
  <si>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</si>
  <si>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</si>
  <si>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</si>
  <si>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</si>
  <si>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</si>
  <si>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</si>
  <si>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</si>
  <si>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</si>
  <si>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</si>
  <si>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</si>
  <si>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</si>
  <si>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</si>
  <si>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</si>
  <si>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</si>
  <si>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</si>
  <si>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</si>
  <si>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</si>
  <si>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</si>
  <si>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</si>
  <si>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</si>
  <si>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</si>
  <si>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</si>
  <si>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</si>
  <si>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</si>
  <si>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</si>
  <si>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</si>
  <si>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</si>
  <si>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</si>
  <si>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</si>
  <si>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</si>
  <si>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</si>
  <si>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</si>
  <si>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</si>
  <si>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</si>
  <si>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</si>
  <si>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</si>
  <si>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</si>
  <si>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</si>
  <si>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</si>
  <si>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</si>
  <si>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</si>
  <si>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</si>
  <si>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</si>
  <si>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</si>
  <si>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</si>
  <si>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</si>
  <si>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</si>
  <si>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</si>
  <si>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</si>
  <si>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</si>
  <si>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</si>
  <si>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</si>
  <si>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</si>
  <si>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</si>
  <si>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</si>
  <si>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</si>
  <si>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</si>
  <si>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</si>
  <si>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</si>
  <si>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</si>
  <si>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</si>
  <si>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</si>
  <si>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</si>
  <si>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</si>
  <si>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</si>
  <si>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</si>
  <si>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</si>
  <si>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</si>
  <si>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</si>
  <si>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</si>
  <si>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</si>
  <si>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</si>
  <si>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</si>
  <si>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</si>
  <si>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</si>
  <si>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</si>
  <si>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</si>
  <si>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</si>
  <si>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</si>
  <si>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</si>
  <si>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</si>
  <si>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</si>
  <si>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</si>
  <si>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</si>
  <si>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</si>
  <si>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</si>
  <si>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</si>
  <si>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</si>
  <si>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</si>
  <si>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</si>
  <si>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</si>
  <si>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</si>
  <si>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</si>
  <si>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</si>
  <si>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</si>
  <si>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</si>
  <si>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</si>
  <si>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</si>
  <si>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</si>
  <si>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</si>
  <si>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</si>
  <si>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</si>
  <si>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</si>
  <si>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</si>
  <si>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</si>
  <si>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</si>
  <si>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</si>
  <si>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</si>
  <si>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</si>
  <si>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</si>
  <si>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</si>
  <si>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</si>
  <si>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</si>
  <si>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</si>
  <si>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</si>
  <si>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</si>
  <si>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</si>
  <si>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</si>
  <si>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</si>
  <si>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</si>
  <si>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</si>
  <si>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</si>
  <si>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</si>
  <si>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</si>
  <si>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</si>
  <si>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</si>
  <si>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</si>
  <si>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</si>
  <si>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</si>
  <si>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</si>
  <si>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</si>
  <si>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</si>
  <si>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</si>
  <si>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</si>
  <si>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</si>
  <si>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</si>
  <si>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</si>
  <si>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</si>
  <si>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</si>
  <si>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</si>
  <si>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</si>
  <si>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</si>
  <si>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</si>
  <si>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</si>
  <si>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</si>
  <si>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</si>
  <si>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</si>
  <si>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</si>
  <si>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</si>
  <si>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</si>
  <si>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</si>
  <si>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</si>
  <si>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</si>
  <si>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</si>
  <si>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</si>
  <si>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</si>
  <si>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</si>
  <si>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</si>
  <si>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</si>
  <si>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</si>
  <si>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</si>
  <si>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</si>
  <si>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</si>
  <si>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</si>
  <si>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</si>
  <si>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</si>
  <si>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</si>
  <si>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</si>
  <si>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</si>
  <si>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</si>
  <si>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</si>
  <si>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</si>
  <si>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</si>
  <si>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</si>
  <si>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</si>
  <si>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</si>
  <si>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</si>
  <si>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</si>
  <si>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</si>
  <si>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</si>
  <si>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</si>
  <si>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</si>
  <si>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</si>
  <si>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</si>
  <si>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</si>
  <si>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</si>
  <si>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</si>
  <si>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</si>
  <si>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</si>
  <si>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</si>
  <si>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</si>
  <si>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</si>
  <si>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</si>
  <si>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</si>
  <si>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</si>
  <si>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</si>
  <si>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</si>
  <si>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</si>
  <si>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</si>
  <si>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</si>
  <si>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</si>
  <si>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</si>
  <si>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</si>
  <si>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</si>
  <si>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</si>
  <si>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</si>
  <si>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</si>
  <si>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</si>
  <si>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</si>
  <si>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</si>
  <si>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</si>
  <si>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</si>
  <si>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</si>
  <si>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</si>
  <si>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</si>
  <si>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</si>
  <si>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</si>
  <si>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</si>
  <si>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</si>
  <si>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</si>
  <si>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</si>
  <si>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</si>
  <si>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</si>
  <si>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</si>
  <si>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</si>
  <si>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</si>
  <si>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</si>
  <si>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</si>
  <si>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</si>
  <si>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</si>
  <si>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</si>
  <si>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</si>
  <si>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</si>
  <si>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</si>
  <si>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</si>
  <si>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</si>
  <si>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</si>
  <si>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</si>
  <si>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</si>
  <si>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</si>
  <si>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</si>
  <si>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</si>
  <si>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</si>
  <si>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</si>
  <si>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</si>
  <si>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</si>
  <si>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</si>
  <si>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</si>
  <si>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</si>
  <si>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</si>
  <si>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</si>
  <si>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</si>
  <si>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</si>
  <si>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</si>
  <si>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</si>
  <si>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</si>
  <si>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</si>
  <si>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</si>
  <si>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</si>
  <si>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</si>
  <si>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</si>
  <si>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</si>
  <si>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</si>
  <si>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</si>
  <si>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</si>
  <si>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</si>
  <si>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</si>
  <si>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</si>
  <si>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</si>
  <si>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</si>
  <si>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</si>
  <si>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</si>
  <si>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</si>
  <si>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</si>
  <si>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</si>
  <si>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</si>
  <si>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</si>
  <si>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</si>
  <si>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</si>
  <si>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</si>
  <si>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</si>
  <si>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</si>
  <si>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</si>
  <si>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</si>
  <si>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</si>
  <si>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</si>
  <si>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</si>
  <si>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</si>
  <si>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</si>
  <si>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</si>
  <si>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</si>
  <si>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</si>
  <si>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</si>
  <si>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</si>
  <si>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</si>
  <si>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</si>
  <si>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</si>
  <si>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</si>
  <si>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</si>
  <si>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</si>
  <si>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</si>
  <si>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</si>
  <si>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</si>
  <si>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</si>
  <si>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</si>
  <si>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</si>
  <si>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</si>
  <si>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</si>
  <si>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</si>
  <si>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</si>
  <si>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</si>
  <si>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</si>
  <si>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</si>
  <si>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</si>
  <si>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</si>
  <si>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</si>
  <si>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</si>
  <si>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</si>
  <si>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</si>
  <si>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</si>
  <si>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</si>
  <si>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</si>
  <si>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</si>
  <si>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</si>
  <si>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</si>
  <si>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</si>
  <si>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</si>
  <si>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</si>
  <si>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</si>
  <si>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</si>
  <si>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</si>
  <si>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</si>
  <si>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</si>
  <si>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</si>
  <si>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</si>
  <si>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</si>
  <si>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</si>
  <si>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</si>
  <si>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</si>
  <si>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</si>
  <si>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</si>
  <si>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</si>
  <si>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</si>
  <si>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</si>
  <si>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</si>
  <si>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</si>
  <si>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</si>
  <si>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</si>
  <si>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</si>
  <si>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</si>
  <si>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</si>
  <si>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</si>
  <si>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</si>
  <si>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</si>
  <si>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</si>
  <si>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</si>
  <si>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</si>
  <si>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</si>
  <si>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</si>
  <si>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</si>
  <si>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</si>
  <si>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</si>
  <si>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</si>
  <si>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</si>
  <si>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</si>
  <si>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</si>
  <si>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</si>
  <si>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</si>
  <si>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</si>
  <si>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</si>
  <si>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</si>
  <si>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</si>
  <si>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</si>
  <si>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</si>
  <si>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</si>
  <si>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</si>
  <si>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</si>
  <si>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</si>
  <si>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</si>
  <si>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</si>
  <si>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</si>
  <si>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</si>
  <si>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</si>
  <si>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</si>
  <si>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</si>
  <si>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</si>
  <si>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</si>
  <si>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</si>
  <si>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</si>
  <si>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</si>
  <si>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</si>
  <si>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</si>
  <si>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</si>
  <si>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</si>
  <si>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</si>
  <si>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</si>
  <si>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</si>
  <si>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</si>
  <si>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</si>
  <si>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</si>
  <si>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</si>
  <si>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</si>
  <si>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</si>
  <si>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</si>
  <si>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</si>
  <si>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</si>
  <si>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</si>
  <si>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</si>
  <si>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</si>
  <si>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</si>
  <si>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</si>
  <si>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</si>
  <si>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</si>
  <si>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</si>
  <si>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</si>
  <si>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</si>
  <si>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</si>
  <si>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</si>
  <si>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</si>
  <si>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</si>
  <si>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</si>
  <si>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</si>
  <si>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</si>
  <si>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</si>
  <si>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</si>
  <si>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</si>
  <si>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</si>
  <si>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</si>
  <si>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</si>
  <si>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</si>
  <si>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</si>
  <si>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</si>
  <si>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</si>
  <si>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</si>
  <si>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</si>
  <si>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</si>
  <si>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</si>
  <si>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</si>
  <si>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</si>
  <si>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</si>
  <si>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</si>
  <si>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</si>
  <si>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</si>
  <si>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</si>
  <si>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</si>
  <si>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</si>
  <si>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</si>
  <si>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</si>
  <si>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</si>
  <si>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</si>
  <si>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</si>
  <si>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</si>
  <si>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</si>
  <si>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</si>
  <si>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</si>
  <si>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</si>
  <si>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</si>
  <si>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</si>
  <si>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</si>
  <si>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</si>
  <si>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</si>
  <si>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</si>
  <si>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</si>
  <si>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</si>
  <si>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</si>
  <si>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</si>
  <si>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</si>
  <si>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</si>
  <si>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</si>
  <si>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</si>
  <si>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</si>
  <si>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</si>
  <si>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</si>
  <si>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</si>
  <si>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</si>
  <si>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</si>
  <si>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</si>
  <si>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</si>
  <si>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</si>
  <si>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</si>
  <si>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</si>
  <si>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</si>
  <si>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</si>
  <si>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</si>
  <si>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</si>
  <si>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</si>
  <si>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</si>
  <si>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</si>
  <si>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</si>
  <si>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</si>
  <si>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</si>
  <si>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</si>
  <si>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</si>
  <si>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</si>
  <si>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</si>
  <si>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</si>
  <si>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</si>
  <si>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</si>
  <si>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</si>
  <si>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</si>
  <si>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</si>
  <si>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</si>
  <si>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</si>
  <si>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</si>
  <si>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</si>
  <si>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</si>
  <si>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</si>
  <si>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</si>
  <si>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</si>
  <si>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</si>
  <si>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</si>
  <si>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</si>
  <si>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</si>
  <si>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</si>
  <si>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</si>
  <si>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</si>
  <si>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</si>
  <si>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</si>
  <si>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</si>
  <si>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</si>
  <si>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</si>
  <si>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</si>
  <si>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</si>
  <si>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</si>
  <si>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</si>
  <si>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</si>
  <si>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</si>
  <si>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</si>
  <si>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</si>
  <si>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</si>
  <si>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</si>
  <si>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</si>
  <si>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</si>
  <si>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</si>
  <si>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</si>
  <si>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</si>
  <si>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</si>
  <si>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</si>
  <si>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</si>
  <si>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</si>
  <si>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</si>
  <si>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</si>
  <si>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</si>
  <si>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</si>
  <si>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</si>
  <si>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</si>
  <si>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</si>
  <si>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</si>
  <si>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</si>
  <si>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</si>
  <si>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</si>
  <si>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</si>
  <si>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</si>
  <si>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</si>
  <si>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</si>
  <si>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</si>
  <si>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</si>
  <si>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</si>
  <si>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</si>
  <si>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</si>
  <si>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</si>
  <si>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</si>
  <si>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</si>
  <si>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</si>
  <si>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</si>
  <si>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</si>
  <si>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</si>
  <si>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</si>
  <si>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</si>
  <si>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</si>
  <si>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</si>
  <si>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</si>
  <si>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</si>
  <si>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</si>
  <si>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</si>
  <si>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</si>
  <si>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</si>
  <si>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</si>
  <si>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</si>
  <si>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</si>
  <si>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</si>
  <si>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</si>
  <si>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</si>
  <si>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</si>
  <si>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</si>
  <si>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</si>
  <si>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</si>
  <si>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</si>
  <si>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</si>
  <si>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</si>
  <si>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</si>
  <si>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</si>
  <si>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</si>
  <si>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</si>
  <si>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</si>
  <si>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</si>
  <si>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</si>
  <si>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</si>
  <si>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</si>
  <si>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</si>
  <si>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</si>
  <si>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</si>
  <si>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</si>
  <si>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</si>
  <si>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</si>
  <si>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</si>
  <si>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</si>
  <si>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</si>
  <si>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</si>
  <si>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</si>
  <si>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</si>
  <si>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</si>
  <si>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</si>
  <si>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</si>
  <si>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</si>
  <si>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</si>
  <si>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</si>
  <si>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</si>
  <si>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</si>
  <si>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</si>
  <si>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</si>
  <si>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</si>
  <si>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</si>
  <si>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</si>
  <si>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</si>
  <si>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</si>
  <si>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</si>
  <si>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</si>
  <si>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</si>
  <si>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</si>
  <si>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</si>
  <si>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</si>
  <si>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</si>
  <si>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</si>
  <si>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</si>
  <si>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</si>
  <si>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</si>
  <si>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</si>
  <si>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</si>
  <si>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</si>
  <si>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</si>
  <si>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</si>
  <si>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</si>
  <si>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</si>
  <si>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</si>
  <si>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</si>
  <si>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</si>
  <si>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</si>
  <si>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</si>
  <si>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</si>
  <si>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</si>
  <si>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</si>
  <si>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</si>
  <si>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</si>
  <si>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</si>
  <si>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</si>
  <si>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</si>
  <si>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</si>
  <si>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</si>
  <si>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</si>
  <si>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</si>
  <si>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</si>
  <si>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</si>
  <si>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</si>
  <si>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</si>
  <si>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</si>
  <si>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</si>
  <si>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</si>
  <si>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</si>
  <si>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</si>
  <si>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</si>
  <si>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</si>
  <si>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</si>
  <si>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</si>
  <si>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</si>
  <si>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</si>
  <si>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</si>
  <si>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</si>
  <si>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</si>
  <si>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</si>
  <si>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</si>
  <si>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</si>
  <si>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</si>
  <si>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</si>
  <si>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</si>
  <si>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</si>
  <si>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</si>
  <si>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</si>
  <si>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</si>
  <si>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</si>
  <si>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</si>
  <si>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</si>
  <si>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</si>
  <si>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</si>
  <si>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</si>
  <si>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</si>
  <si>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</si>
  <si>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</si>
  <si>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</si>
  <si>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</si>
  <si>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</si>
  <si>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</si>
  <si>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</si>
  <si>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</si>
  <si>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</si>
  <si>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</si>
  <si>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</si>
  <si>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</si>
  <si>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</si>
  <si>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</si>
  <si>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</si>
  <si>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</si>
  <si>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</si>
  <si>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</si>
  <si>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</si>
  <si>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</si>
  <si>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</si>
  <si>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</si>
  <si>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</si>
  <si>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</si>
  <si>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</si>
  <si>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</si>
  <si>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</si>
  <si>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</si>
  <si>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</si>
  <si>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</si>
  <si>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</si>
  <si>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</si>
  <si>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</si>
  <si>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</si>
  <si>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</si>
  <si>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</si>
  <si>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</si>
  <si>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</si>
  <si>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</si>
  <si>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</si>
  <si>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</si>
  <si>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</si>
  <si>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</si>
  <si>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</si>
  <si>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</si>
  <si>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</si>
  <si>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</si>
  <si>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</si>
  <si>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</si>
  <si>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</si>
  <si>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</si>
  <si>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</si>
  <si>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</si>
  <si>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</si>
  <si>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</si>
  <si>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</si>
  <si>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</si>
  <si>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</si>
  <si>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</si>
  <si>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</si>
  <si>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</si>
  <si>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</si>
  <si>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</si>
  <si>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</si>
  <si>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</si>
  <si>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</si>
  <si>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</si>
  <si>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</si>
  <si>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</si>
  <si>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</si>
  <si>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</si>
  <si>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</si>
  <si>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</si>
  <si>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</si>
  <si>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</si>
  <si>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</si>
  <si>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</si>
  <si>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</si>
  <si>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</si>
  <si>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</si>
  <si>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</si>
  <si>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</si>
  <si>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</si>
  <si>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</si>
  <si>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</si>
  <si>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</si>
  <si>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</si>
  <si>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</si>
  <si>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</si>
  <si>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</si>
  <si>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</si>
  <si>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</si>
  <si>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</si>
  <si>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</si>
  <si>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</si>
  <si>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</si>
  <si>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</si>
  <si>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</si>
  <si>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</si>
  <si>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</si>
  <si>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</si>
  <si>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</si>
  <si>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</si>
  <si>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</si>
  <si>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</si>
  <si>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</si>
  <si>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</si>
  <si>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</si>
  <si>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</si>
  <si>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</si>
  <si>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</si>
  <si>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</si>
  <si>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</si>
  <si>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</si>
  <si>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</si>
  <si>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</si>
  <si>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</si>
  <si>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</si>
  <si>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</si>
  <si>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</si>
  <si>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</si>
  <si>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</si>
  <si>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</si>
  <si>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</si>
  <si>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</si>
  <si>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</si>
  <si>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</si>
  <si>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</si>
  <si>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</si>
  <si>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</si>
  <si>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</si>
  <si>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</si>
  <si>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</si>
  <si>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</si>
  <si>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</si>
  <si>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</si>
  <si>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</si>
  <si>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</si>
  <si>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</si>
  <si>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</si>
  <si>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</si>
  <si>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</si>
  <si>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</si>
  <si>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</si>
  <si>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</si>
  <si>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</si>
  <si>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</si>
  <si>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</si>
  <si>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</si>
  <si>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</si>
  <si>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</si>
  <si>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</si>
  <si>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</si>
  <si>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</si>
  <si>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</si>
  <si>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</si>
  <si>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</si>
  <si>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</si>
  <si>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</si>
  <si>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</si>
  <si>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</si>
  <si>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</si>
  <si>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</si>
  <si>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</si>
  <si>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</si>
  <si>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</si>
  <si>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</si>
  <si>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</si>
  <si>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</si>
  <si>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</si>
  <si>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</si>
  <si>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</si>
  <si>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</si>
  <si>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</si>
  <si>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</si>
  <si>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</si>
  <si>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</si>
  <si>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</si>
  <si>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</si>
  <si>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</si>
  <si>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</si>
  <si>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</si>
  <si>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</si>
  <si>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</si>
  <si>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</si>
  <si>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</si>
  <si>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</si>
  <si>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</si>
  <si>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</si>
  <si>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</si>
  <si>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</si>
  <si>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</si>
  <si>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</si>
  <si>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</si>
  <si>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</si>
  <si>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</si>
  <si>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</si>
  <si>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</si>
  <si>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</si>
  <si>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</si>
  <si>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</si>
  <si>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</si>
  <si>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</si>
  <si>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</si>
  <si>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</si>
  <si>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</si>
  <si>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</si>
  <si>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</si>
  <si>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</si>
  <si>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</si>
  <si>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</si>
  <si>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</si>
  <si>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</si>
  <si>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</si>
  <si>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</si>
  <si>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</si>
  <si>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</si>
  <si>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</si>
  <si>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</si>
  <si>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</si>
  <si>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</si>
  <si>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</si>
  <si>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</si>
  <si>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</si>
  <si>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</si>
  <si>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</si>
  <si>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</si>
  <si>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</si>
  <si>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</si>
  <si>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</si>
  <si>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</si>
  <si>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</si>
  <si>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</si>
  <si>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</si>
  <si>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</si>
  <si>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</si>
  <si>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</si>
  <si>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</si>
  <si>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</si>
  <si>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</si>
  <si>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</si>
  <si>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</si>
  <si>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</si>
  <si>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</si>
  <si>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</si>
  <si>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</si>
  <si>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</si>
  <si>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</si>
  <si>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</si>
  <si>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</si>
  <si>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</si>
  <si>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</si>
  <si>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</si>
  <si>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</si>
  <si>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</si>
  <si>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</si>
  <si>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</si>
  <si>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</si>
  <si>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</si>
  <si>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</si>
  <si>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</si>
  <si>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</si>
  <si>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</si>
  <si>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</si>
  <si>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</si>
  <si>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</si>
  <si>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</si>
  <si>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</si>
  <si>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</si>
  <si>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</si>
  <si>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</si>
  <si>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</si>
  <si>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</si>
  <si>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</si>
  <si>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</si>
  <si>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</si>
  <si>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</si>
  <si>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</si>
  <si>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</si>
  <si>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</si>
  <si>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</si>
  <si>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</si>
  <si>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</si>
  <si>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</si>
  <si>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</si>
  <si>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</si>
  <si>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</si>
  <si>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</si>
  <si>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</si>
  <si>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</si>
  <si>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</si>
  <si>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</si>
  <si>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</si>
  <si>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</si>
  <si>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</si>
  <si>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</si>
  <si>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</si>
  <si>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</si>
  <si>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</si>
  <si>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</si>
  <si>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</si>
  <si>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</si>
  <si>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</si>
  <si>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</si>
  <si>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</si>
  <si>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</si>
  <si>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</si>
  <si>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</si>
  <si>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</si>
  <si>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</si>
  <si>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</si>
  <si>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</si>
  <si>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</si>
  <si>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</si>
  <si>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</si>
  <si>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</si>
  <si>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</si>
  <si>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</si>
  <si>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</si>
  <si>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</si>
  <si>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</si>
  <si>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</si>
  <si>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</si>
  <si>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</si>
  <si>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</si>
  <si>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</si>
  <si>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</si>
  <si>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</si>
  <si>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</si>
  <si>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</si>
  <si>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</si>
  <si>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</si>
  <si>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</si>
  <si>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</si>
  <si>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</si>
  <si>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</si>
  <si>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</si>
  <si>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</si>
  <si>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</si>
  <si>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</si>
  <si>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</si>
  <si>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</si>
  <si>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</si>
  <si>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</si>
  <si>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</si>
  <si>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</si>
  <si>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</si>
  <si>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</si>
  <si>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</si>
  <si>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</si>
  <si>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</si>
  <si>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</si>
  <si>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</si>
  <si>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</si>
  <si>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</si>
  <si>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</si>
  <si>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</si>
  <si>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</si>
  <si>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</si>
  <si>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</si>
  <si>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</si>
  <si>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</si>
  <si>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</si>
  <si>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</si>
  <si>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</si>
  <si>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</si>
  <si>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</si>
  <si>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</si>
  <si>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</si>
  <si>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</si>
  <si>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</si>
  <si>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</si>
  <si>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</si>
  <si>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</si>
  <si>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</si>
  <si>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</si>
  <si>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</si>
  <si>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</si>
  <si>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</si>
  <si>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</si>
  <si>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</si>
  <si>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</si>
  <si>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</si>
  <si>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</si>
  <si>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</si>
  <si>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</si>
  <si>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</si>
  <si>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</si>
  <si>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</si>
  <si>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</si>
  <si>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</si>
  <si>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</si>
  <si>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</si>
  <si>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</si>
  <si>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</si>
  <si>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</si>
  <si>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</si>
  <si>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</si>
  <si>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</si>
  <si>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</si>
  <si>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</si>
  <si>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</si>
  <si>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</si>
  <si>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</si>
  <si>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</si>
  <si>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</si>
  <si>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</si>
  <si>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</si>
  <si>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</si>
  <si>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</si>
  <si>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</si>
  <si>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</si>
  <si>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</si>
  <si>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</si>
  <si>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</si>
  <si>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</si>
  <si>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</si>
  <si>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</si>
  <si>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</si>
  <si>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</si>
  <si>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</si>
  <si>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</si>
  <si>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</si>
  <si>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</si>
  <si>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</si>
  <si>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</si>
  <si>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</si>
  <si>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</si>
  <si>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</si>
  <si>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</si>
  <si>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</si>
  <si>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</si>
  <si>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</si>
  <si>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</si>
  <si>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</si>
  <si>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</si>
  <si>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</si>
  <si>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</si>
  <si>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</si>
  <si>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</si>
  <si>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</si>
  <si>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</si>
  <si>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</si>
  <si>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</si>
  <si>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</si>
  <si>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</si>
  <si>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</si>
  <si>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</si>
  <si>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</si>
  <si>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</si>
  <si>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</si>
  <si>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</si>
  <si>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</si>
  <si>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</si>
  <si>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</si>
  <si>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</si>
  <si>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</si>
  <si>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</si>
  <si>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</si>
  <si>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</si>
  <si>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</si>
  <si>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</si>
  <si>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</si>
  <si>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</si>
  <si>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</si>
  <si>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</si>
  <si>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</si>
  <si>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</si>
  <si>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</si>
  <si>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</si>
  <si>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</si>
  <si>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</si>
  <si>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</si>
  <si>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</si>
  <si>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</si>
  <si>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</si>
  <si>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</si>
  <si>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</si>
  <si>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</si>
  <si>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</si>
  <si>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</si>
  <si>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</si>
  <si>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</si>
  <si>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</si>
  <si>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</si>
  <si>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</si>
  <si>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</si>
  <si>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</si>
  <si>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</si>
  <si>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</si>
  <si>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</si>
  <si>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</si>
  <si>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</si>
  <si>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</si>
  <si>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</si>
  <si>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</si>
  <si>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</si>
  <si>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</si>
  <si>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</si>
  <si>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</si>
  <si>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</si>
  <si>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</si>
  <si>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</si>
  <si>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</si>
  <si>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</si>
  <si>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</si>
  <si>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</si>
  <si>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</si>
  <si>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</si>
  <si>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</si>
  <si>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</si>
  <si>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</si>
  <si>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</si>
  <si>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</si>
  <si>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</si>
  <si>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</si>
  <si>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</si>
  <si>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</si>
  <si>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</si>
  <si>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</si>
  <si>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</si>
  <si>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</si>
  <si>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</si>
  <si>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</si>
  <si>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</si>
  <si>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</si>
  <si>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</si>
  <si>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</si>
  <si>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</si>
  <si>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</si>
  <si>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</si>
  <si>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</si>
  <si>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</si>
  <si>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</si>
  <si>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</si>
  <si>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</si>
  <si>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</si>
  <si>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</si>
  <si>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</si>
  <si>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</si>
  <si>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</si>
  <si>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</si>
  <si>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</si>
  <si>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</si>
  <si>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</si>
  <si>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</si>
  <si>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</si>
  <si>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</si>
  <si>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</si>
  <si>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</si>
  <si>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</si>
  <si>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</si>
  <si>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</si>
  <si>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</si>
  <si>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</si>
  <si>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</si>
  <si>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</si>
  <si>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</si>
  <si>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</si>
  <si>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</si>
  <si>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</si>
  <si>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</si>
  <si>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</si>
  <si>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</si>
  <si>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</si>
  <si>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</si>
  <si>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</si>
  <si>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</si>
  <si>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</si>
  <si>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</si>
  <si>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</si>
  <si>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</si>
  <si>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</si>
  <si>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</si>
  <si>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</si>
  <si>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</si>
  <si>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</si>
  <si>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</si>
  <si>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</si>
  <si>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</si>
  <si>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</si>
  <si>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</si>
  <si>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</si>
  <si>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</si>
  <si>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</si>
  <si>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</si>
  <si>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</si>
  <si>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</si>
  <si>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</si>
  <si>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</si>
  <si>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</si>
  <si>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</si>
  <si>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</si>
  <si>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</si>
  <si>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</si>
  <si>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</si>
  <si>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</si>
  <si>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</si>
  <si>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</si>
  <si>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</si>
  <si>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</si>
  <si>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</si>
  <si>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</si>
  <si>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</si>
  <si>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</si>
  <si>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</si>
  <si>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</si>
  <si>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</si>
  <si>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</si>
  <si>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</si>
  <si>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</si>
  <si>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</si>
  <si>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</si>
  <si>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</si>
  <si>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</si>
  <si>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</si>
  <si>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</si>
  <si>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</si>
  <si>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</si>
  <si>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</si>
  <si>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</si>
  <si>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</si>
  <si>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</si>
  <si>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</si>
  <si>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</si>
  <si>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</si>
  <si>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</si>
  <si>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</si>
  <si>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</si>
  <si>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</si>
  <si>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</si>
  <si>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</si>
  <si>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</si>
  <si>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</si>
  <si>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</si>
  <si>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</si>
  <si>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</si>
  <si>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</si>
  <si>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</si>
  <si>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</si>
  <si>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</si>
  <si>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</si>
  <si>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</si>
  <si>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</si>
  <si>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</si>
  <si>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</si>
  <si>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</si>
  <si>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</si>
  <si>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</si>
  <si>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</si>
  <si>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</si>
  <si>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</si>
  <si>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</si>
  <si>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</si>
  <si>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</si>
  <si>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</si>
  <si>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</si>
  <si>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</si>
  <si>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</si>
  <si>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</si>
  <si>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</si>
  <si>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</si>
  <si>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</si>
  <si>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</si>
  <si>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</si>
  <si>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</si>
  <si>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</si>
  <si>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</si>
  <si>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</si>
  <si>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</si>
  <si>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</si>
  <si>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</si>
  <si>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</si>
  <si>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</si>
  <si>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</si>
  <si>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</si>
  <si>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</si>
  <si>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</si>
  <si>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</si>
  <si>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</si>
  <si>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</si>
  <si>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</si>
  <si>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</si>
  <si>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</si>
  <si>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</si>
  <si>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</si>
  <si>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</si>
  <si>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</si>
  <si>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</si>
  <si>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</si>
  <si>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</si>
  <si>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</si>
  <si>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</si>
  <si>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</si>
  <si>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</si>
  <si>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</si>
  <si>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</si>
  <si>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</si>
  <si>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</si>
  <si>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</si>
  <si>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</si>
  <si>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</si>
  <si>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</si>
  <si>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</si>
  <si>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</si>
  <si>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</si>
  <si>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</si>
  <si>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</si>
  <si>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</si>
  <si>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</si>
  <si>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</si>
  <si>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</si>
  <si>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</si>
  <si>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</si>
  <si>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</si>
  <si>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</si>
  <si>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</si>
  <si>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</si>
  <si>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</si>
  <si>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</si>
  <si>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</si>
  <si>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</si>
  <si>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</si>
  <si>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</si>
  <si>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</si>
  <si>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</si>
  <si>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</si>
  <si>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</si>
  <si>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</si>
  <si>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</si>
  <si>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</si>
  <si>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</si>
  <si>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</si>
  <si>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</si>
  <si>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</si>
  <si>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</si>
  <si>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</si>
  <si>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</si>
  <si>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</si>
  <si>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</si>
  <si>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</si>
  <si>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</si>
  <si>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</si>
  <si>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</si>
  <si>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</si>
  <si>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</si>
  <si>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</si>
  <si>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</si>
  <si>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</si>
  <si>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</si>
  <si>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</si>
  <si>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</si>
  <si>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</si>
  <si>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</si>
  <si>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</si>
  <si>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</si>
  <si>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</si>
  <si>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</si>
  <si>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</si>
  <si>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</si>
  <si>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</si>
  <si>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</si>
  <si>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</si>
  <si>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</si>
  <si>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</si>
  <si>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</si>
  <si>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</si>
  <si>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</si>
  <si>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</si>
  <si>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</si>
  <si>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</si>
  <si>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</si>
  <si>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</si>
  <si>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</si>
  <si>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</si>
  <si>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</si>
  <si>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</si>
  <si>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</si>
  <si>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</si>
  <si>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</si>
  <si>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</si>
  <si>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</si>
  <si>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</si>
  <si>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</si>
  <si>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</si>
  <si>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</si>
  <si>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</si>
  <si>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</si>
  <si>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</si>
  <si>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</si>
  <si>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</si>
  <si>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</si>
  <si>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</si>
  <si>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</si>
  <si>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</si>
  <si>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</si>
  <si>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</si>
  <si>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</si>
  <si>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</si>
  <si>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</si>
  <si>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</si>
  <si>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</si>
  <si>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</si>
  <si>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</si>
  <si>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</si>
  <si>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</si>
  <si>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</si>
  <si>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</si>
  <si>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</si>
  <si>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</si>
  <si>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</si>
  <si>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</si>
  <si>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</si>
  <si>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</si>
  <si>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</si>
  <si>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</si>
  <si>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</si>
  <si>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</si>
  <si>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</si>
  <si>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</si>
  <si>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</si>
  <si>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</si>
  <si>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</si>
  <si>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</si>
  <si>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</si>
  <si>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</si>
  <si>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</si>
  <si>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</si>
  <si>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</si>
  <si>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</si>
  <si>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</si>
  <si>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</si>
  <si>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</si>
  <si>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</si>
  <si>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</si>
  <si>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</si>
  <si>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</si>
  <si>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</si>
  <si>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</si>
  <si>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</si>
  <si>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</si>
  <si>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</si>
  <si>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</si>
  <si>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</si>
  <si>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</si>
  <si>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</si>
  <si>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</si>
  <si>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</si>
  <si>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</si>
  <si>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</si>
  <si>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</si>
  <si>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</si>
  <si>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</si>
  <si>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</si>
  <si>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</si>
  <si>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</si>
  <si>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</si>
  <si>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</si>
  <si>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</si>
  <si>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</si>
  <si>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</si>
  <si>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</si>
  <si>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</si>
  <si>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</si>
  <si>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</si>
  <si>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</si>
  <si>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</si>
  <si>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</si>
  <si>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</si>
  <si>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</si>
  <si>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</si>
  <si>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</si>
  <si>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</si>
  <si>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</si>
  <si>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</si>
  <si>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</si>
  <si>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</si>
  <si>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</si>
  <si>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</si>
  <si>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</si>
  <si>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</si>
  <si>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</si>
  <si>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</si>
  <si>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</si>
  <si>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</si>
  <si>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</si>
  <si>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</si>
  <si>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</si>
  <si>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</si>
  <si>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</si>
  <si>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</si>
  <si>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</si>
  <si>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</si>
  <si>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</si>
  <si>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</si>
  <si>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</si>
  <si>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</si>
  <si>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</si>
  <si>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</si>
  <si>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</si>
  <si>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</si>
  <si>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</si>
  <si>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</si>
  <si>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</si>
  <si>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</si>
  <si>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</si>
  <si>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</si>
  <si>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</si>
  <si>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</si>
  <si>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</si>
  <si>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</si>
  <si>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</si>
  <si>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</si>
  <si>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</si>
  <si>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</si>
  <si>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</si>
  <si>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</si>
  <si>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</si>
  <si>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</si>
  <si>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</si>
  <si>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</si>
  <si>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</si>
  <si>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</si>
  <si>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</si>
  <si>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</si>
  <si>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</si>
  <si>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</si>
  <si>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</si>
  <si>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</si>
  <si>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</si>
  <si>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</si>
  <si>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</si>
  <si>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</si>
  <si>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</si>
  <si>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</si>
  <si>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</si>
  <si>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</si>
  <si>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</si>
  <si>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</si>
  <si>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</si>
  <si>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</si>
  <si>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</si>
  <si>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</si>
  <si>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</si>
  <si>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</si>
  <si>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</si>
  <si>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</si>
  <si>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</si>
  <si>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</si>
  <si>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</si>
  <si>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</si>
  <si>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</si>
  <si>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</si>
  <si>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</si>
  <si>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</si>
  <si>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</si>
  <si>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</si>
  <si>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</si>
  <si>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</si>
  <si>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</si>
  <si>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</si>
  <si>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</si>
  <si>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</si>
  <si>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</si>
  <si>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</si>
  <si>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</si>
  <si>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</si>
  <si>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</si>
  <si>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</si>
  <si>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</si>
  <si>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</si>
  <si>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</si>
  <si>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</si>
  <si>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</si>
  <si>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</si>
  <si>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</si>
  <si>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</si>
  <si>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</si>
  <si>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</si>
  <si>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</si>
  <si>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</si>
  <si>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</si>
  <si>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</si>
  <si>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</si>
  <si>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</si>
  <si>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</si>
  <si>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</si>
  <si>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</si>
  <si>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</si>
  <si>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</si>
  <si>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</si>
  <si>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</si>
  <si>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</si>
  <si>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</si>
  <si>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</si>
  <si>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</si>
  <si>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</si>
  <si>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</si>
  <si>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</si>
  <si>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</si>
  <si>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</si>
  <si>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</si>
  <si>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</si>
  <si>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</si>
  <si>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</si>
  <si>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</si>
  <si>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</si>
  <si>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</si>
  <si>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</si>
  <si>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</si>
  <si>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</si>
  <si>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</si>
  <si>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</si>
  <si>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</si>
  <si>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</si>
  <si>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</si>
  <si>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</si>
  <si>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</si>
  <si>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</si>
  <si>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</si>
  <si>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</si>
  <si>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</si>
  <si>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</si>
  <si>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</si>
  <si>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</si>
  <si>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</si>
  <si>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</si>
  <si>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</si>
  <si>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</si>
  <si>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</si>
  <si>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</si>
  <si>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</si>
  <si>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</si>
  <si>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</si>
  <si>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</si>
  <si>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</si>
  <si>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</si>
  <si>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</si>
  <si>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</si>
  <si>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</si>
  <si>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</si>
  <si>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</si>
  <si>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</si>
  <si>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</si>
  <si>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</si>
  <si>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</si>
  <si>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</si>
  <si>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</si>
  <si>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</si>
  <si>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</si>
  <si>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</si>
  <si>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</si>
  <si>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</si>
  <si>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</si>
  <si>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</si>
  <si>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</si>
  <si>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</si>
  <si>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</si>
  <si>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</si>
  <si>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</si>
  <si>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</si>
  <si>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</si>
  <si>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</si>
  <si>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</si>
  <si>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</si>
  <si>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</si>
  <si>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</si>
  <si>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</si>
  <si>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</si>
  <si>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</si>
  <si>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</si>
  <si>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</si>
  <si>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</si>
  <si>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</si>
  <si>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</si>
  <si>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</si>
  <si>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</si>
  <si>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</si>
  <si>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</si>
  <si>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</si>
  <si>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</si>
  <si>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</si>
  <si>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</si>
  <si>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</si>
  <si>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</si>
  <si>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</si>
  <si>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</si>
  <si>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</si>
  <si>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</si>
  <si>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</si>
  <si>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</si>
  <si>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</si>
  <si>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</si>
  <si>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</si>
  <si>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</si>
  <si>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</si>
  <si>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</si>
  <si>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</si>
  <si>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</si>
  <si>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</si>
  <si>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</si>
  <si>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</si>
  <si>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</si>
  <si>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</si>
  <si>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</si>
  <si>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</si>
  <si>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</si>
  <si>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</si>
  <si>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</si>
  <si>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</si>
  <si>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</si>
  <si>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</si>
  <si>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</si>
  <si>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</si>
  <si>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</si>
  <si>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</si>
  <si>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</si>
  <si>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</si>
  <si>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</si>
  <si>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</si>
  <si>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</si>
  <si>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</si>
  <si>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</si>
  <si>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</si>
  <si>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</si>
  <si>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</si>
  <si>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</si>
  <si>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</si>
  <si>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</si>
  <si>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</si>
  <si>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</si>
  <si>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</si>
  <si>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</si>
  <si>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</si>
  <si>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</si>
  <si>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</si>
  <si>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</si>
  <si>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</si>
  <si>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</si>
  <si>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</si>
  <si>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</si>
  <si>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</si>
  <si>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</si>
  <si>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</si>
  <si>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</si>
  <si>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</si>
  <si>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</si>
  <si>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</si>
  <si>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</si>
  <si>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</si>
  <si>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</si>
  <si>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</si>
  <si>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</si>
  <si>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</si>
  <si>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</si>
  <si>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</si>
  <si>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</si>
  <si>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</si>
  <si>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</si>
  <si>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</si>
  <si>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</si>
  <si>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</si>
  <si>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</si>
  <si>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</si>
  <si>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</si>
  <si>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</si>
  <si>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</si>
  <si>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</si>
  <si>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</si>
  <si>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</si>
  <si>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</si>
  <si>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</si>
  <si>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</si>
  <si>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</si>
  <si>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</si>
  <si>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</si>
  <si>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</si>
  <si>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</si>
  <si>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</si>
  <si>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</si>
  <si>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</si>
  <si>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</si>
  <si>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</si>
  <si>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</si>
  <si>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</si>
  <si>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</si>
  <si>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</si>
  <si>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</si>
  <si>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</si>
  <si>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</si>
  <si>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</si>
  <si>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</si>
  <si>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</si>
  <si>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</si>
  <si>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</si>
  <si>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</si>
  <si>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</si>
  <si>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</si>
  <si>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</si>
  <si>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</si>
  <si>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</si>
  <si>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</si>
  <si>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</si>
  <si>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</si>
  <si>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</si>
  <si>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</si>
  <si>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</si>
  <si>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</si>
  <si>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</si>
  <si>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</si>
  <si>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</si>
  <si>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</si>
  <si>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</si>
  <si>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</si>
  <si>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</si>
  <si>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</si>
  <si>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</si>
  <si>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</si>
  <si>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</si>
  <si>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</si>
  <si>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</si>
  <si>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</si>
  <si>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</si>
  <si>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</si>
  <si>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</si>
  <si>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</si>
  <si>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</si>
  <si>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</si>
  <si>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</si>
  <si>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</si>
  <si>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</si>
  <si>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</si>
  <si>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</si>
  <si>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</si>
  <si>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</si>
  <si>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</si>
  <si>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</si>
  <si>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</si>
  <si>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</si>
  <si>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</si>
  <si>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</si>
  <si>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</si>
  <si>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</si>
  <si>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</si>
  <si>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</si>
  <si>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</si>
  <si>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</si>
  <si>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</si>
  <si>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</si>
  <si>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</si>
  <si>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</si>
  <si>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</si>
  <si>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</si>
  <si>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</si>
  <si>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</si>
  <si>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</si>
  <si>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</si>
  <si>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</si>
  <si>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</si>
  <si>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</si>
  <si>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</si>
  <si>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</si>
  <si>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</si>
  <si>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</si>
  <si>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</si>
  <si>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</si>
  <si>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</si>
  <si>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</si>
  <si>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</si>
  <si>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</si>
  <si>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</si>
  <si>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</si>
  <si>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</si>
  <si>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</si>
  <si>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</si>
  <si>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</si>
  <si>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</si>
  <si>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</si>
  <si>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</si>
  <si>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</si>
  <si>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</si>
  <si>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</si>
  <si>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</si>
  <si>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</si>
  <si>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</si>
  <si>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</si>
  <si>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</si>
  <si>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</si>
  <si>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</si>
  <si>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</si>
  <si>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</si>
  <si>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</si>
  <si>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</si>
  <si>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</si>
  <si>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</si>
  <si>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</si>
  <si>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</si>
  <si>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</si>
  <si>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</si>
  <si>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</si>
  <si>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</si>
  <si>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</si>
  <si>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</si>
  <si>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</si>
  <si>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</si>
  <si>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</si>
  <si>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</si>
  <si>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</si>
  <si>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</si>
  <si>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</si>
  <si>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</si>
  <si>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</si>
  <si>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</si>
  <si>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</si>
  <si>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</si>
  <si>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</si>
  <si>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</si>
  <si>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</si>
  <si>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</si>
  <si>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</si>
  <si>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</si>
  <si>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</si>
  <si>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</si>
  <si>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</si>
  <si>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</si>
  <si>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</si>
  <si>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</si>
  <si>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</si>
  <si>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</si>
  <si>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</si>
  <si>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</si>
  <si>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</si>
  <si>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</si>
  <si>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</si>
  <si>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</si>
  <si>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</si>
  <si>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</si>
  <si>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</si>
  <si>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</si>
  <si>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</si>
  <si>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</si>
  <si>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</si>
  <si>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</si>
  <si>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</si>
  <si>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</si>
  <si>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</si>
  <si>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</si>
  <si>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</si>
  <si>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</si>
  <si>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</si>
  <si>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</si>
  <si>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</si>
  <si>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</si>
  <si>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</si>
  <si>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</si>
  <si>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</si>
  <si>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</si>
  <si>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</si>
  <si>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</si>
  <si>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</si>
  <si>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</si>
  <si>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</si>
  <si>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</si>
  <si>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</si>
  <si>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</si>
  <si>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</si>
  <si>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</si>
  <si>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</si>
  <si>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</si>
  <si>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</si>
  <si>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</si>
  <si>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</si>
  <si>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</si>
  <si>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</si>
  <si>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</si>
  <si>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</si>
  <si>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</si>
  <si>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</si>
  <si>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</si>
  <si>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</si>
  <si>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</si>
  <si>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</si>
  <si>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</si>
  <si>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</si>
  <si>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</si>
  <si>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</si>
  <si>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</si>
  <si>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</si>
  <si>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</si>
  <si>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</si>
  <si>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</si>
  <si>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</si>
  <si>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</si>
  <si>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</si>
  <si>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</si>
  <si>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</si>
  <si>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</si>
  <si>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</si>
  <si>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</si>
  <si>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</si>
  <si>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</si>
  <si>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</si>
  <si>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</si>
  <si>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</si>
  <si>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</si>
  <si>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</si>
  <si>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</si>
  <si>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</si>
  <si>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</si>
  <si>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</si>
  <si>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</si>
  <si>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</si>
  <si>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</si>
  <si>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</si>
  <si>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</si>
  <si>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</si>
  <si>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</si>
  <si>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</si>
  <si>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</si>
  <si>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</si>
  <si>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</si>
  <si>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</si>
  <si>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</si>
  <si>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</si>
  <si>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</si>
  <si>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</si>
  <si>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</si>
  <si>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</si>
  <si>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</si>
  <si>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</si>
  <si>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</si>
  <si>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</si>
  <si>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</si>
  <si>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</si>
  <si>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</si>
  <si>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</si>
  <si>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</si>
  <si>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</si>
  <si>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</si>
  <si>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</si>
  <si>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</si>
  <si>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</si>
  <si>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</si>
  <si>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</si>
  <si>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</si>
  <si>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</si>
  <si>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</si>
  <si>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</si>
  <si>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</si>
  <si>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</si>
  <si>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</si>
  <si>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</si>
  <si>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</si>
  <si>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</si>
  <si>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</si>
  <si>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</si>
  <si>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</si>
  <si>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</si>
  <si>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</si>
  <si>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</si>
  <si>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</si>
  <si>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</si>
  <si>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</si>
  <si>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</si>
  <si>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</si>
  <si>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</si>
  <si>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</si>
  <si>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</si>
  <si>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</si>
  <si>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</si>
  <si>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</si>
  <si>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</si>
  <si>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</si>
  <si>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</si>
  <si>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</si>
  <si>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</si>
  <si>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</si>
  <si>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</si>
  <si>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</si>
  <si>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</si>
  <si>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</si>
  <si>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</si>
  <si>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</si>
  <si>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</si>
  <si>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</si>
  <si>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</si>
  <si>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</si>
  <si>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</si>
  <si>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</si>
  <si>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</si>
  <si>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</si>
  <si>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</si>
  <si>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</si>
  <si>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</si>
  <si>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</si>
  <si>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</si>
  <si>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</si>
  <si>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</si>
  <si>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</si>
  <si>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</si>
  <si>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</si>
  <si>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</si>
  <si>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</si>
  <si>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</si>
  <si>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</si>
  <si>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</si>
  <si>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</si>
  <si>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</si>
  <si>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</si>
  <si>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</si>
  <si>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</si>
  <si>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</si>
  <si>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</si>
  <si>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</si>
  <si>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</si>
  <si>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</si>
  <si>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</si>
  <si>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</si>
  <si>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</si>
  <si>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</si>
  <si>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</si>
  <si>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</si>
  <si>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</si>
  <si>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</si>
  <si>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</si>
  <si>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</si>
  <si>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</si>
  <si>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</si>
  <si>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</si>
  <si>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</si>
  <si>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</si>
  <si>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</si>
  <si>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</si>
  <si>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</si>
  <si>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</si>
  <si>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</si>
  <si>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</si>
  <si>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</si>
  <si>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</si>
  <si>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</si>
  <si>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</si>
  <si>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</si>
  <si>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</si>
  <si>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</si>
  <si>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</si>
  <si>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</si>
  <si>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</si>
  <si>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</si>
  <si>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</si>
  <si>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</si>
  <si>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</si>
  <si>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</si>
  <si>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</si>
  <si>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</si>
  <si>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</si>
  <si>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</si>
  <si>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</si>
  <si>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</si>
  <si>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</si>
  <si>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</si>
  <si>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</si>
  <si>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</si>
  <si>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</si>
  <si>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</si>
  <si>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</si>
  <si>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</si>
  <si>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</si>
  <si>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</si>
  <si>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</si>
  <si>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</si>
  <si>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</si>
  <si>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</si>
  <si>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</si>
  <si>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</si>
  <si>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</si>
  <si>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</si>
  <si>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</si>
  <si>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</si>
  <si>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</si>
  <si>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</si>
  <si>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</si>
  <si>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</si>
  <si>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</si>
  <si>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</si>
  <si>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</si>
  <si>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</si>
  <si>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</si>
  <si>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</si>
  <si>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</si>
  <si>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</si>
  <si>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</si>
  <si>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</si>
  <si>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</si>
  <si>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</si>
  <si>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</si>
  <si>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</si>
  <si>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</si>
  <si>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</si>
  <si>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</si>
  <si>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</si>
  <si>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</si>
  <si>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</si>
  <si>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</si>
  <si>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</si>
  <si>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</si>
  <si>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</si>
  <si>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</si>
  <si>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</si>
  <si>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</si>
  <si>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</si>
  <si>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</si>
  <si>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</si>
  <si>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</si>
  <si>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</si>
  <si>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</si>
  <si>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</si>
  <si>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</si>
  <si>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</si>
  <si>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</si>
  <si>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</si>
  <si>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</si>
  <si>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</si>
  <si>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</si>
  <si>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</si>
  <si>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</si>
  <si>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</si>
  <si>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</si>
  <si>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</si>
  <si>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</si>
  <si>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</si>
  <si>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</si>
  <si>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</si>
  <si>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</si>
  <si>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</si>
  <si>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</si>
  <si>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</si>
  <si>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</si>
  <si>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</si>
  <si>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</si>
  <si>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</si>
  <si>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</si>
  <si>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</si>
  <si>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</si>
  <si>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</si>
  <si>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</si>
  <si>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</si>
  <si>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</si>
  <si>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</si>
  <si>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</si>
  <si>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</si>
  <si>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</si>
  <si>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</si>
  <si>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</si>
  <si>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</si>
  <si>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</si>
  <si>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</si>
  <si>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</si>
  <si>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</si>
  <si>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</si>
  <si>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</si>
  <si>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</si>
  <si>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</si>
  <si>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</si>
  <si>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</si>
  <si>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</si>
  <si>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</si>
  <si>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</si>
  <si>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</si>
  <si>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</si>
  <si>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</si>
  <si>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</si>
  <si>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</si>
  <si>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</si>
  <si>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</si>
  <si>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</si>
  <si>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</si>
  <si>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</si>
  <si>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</si>
  <si>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</si>
  <si>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</si>
  <si>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</si>
  <si>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</si>
  <si>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</si>
  <si>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</si>
  <si>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</si>
  <si>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</si>
  <si>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</si>
  <si>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</si>
  <si>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</si>
  <si>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</si>
  <si>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</si>
  <si>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</si>
  <si>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</si>
  <si>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</si>
  <si>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</si>
  <si>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</si>
  <si>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</si>
  <si>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</si>
  <si>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</si>
  <si>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</si>
  <si>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</si>
  <si>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</si>
  <si>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</si>
  <si>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</si>
  <si>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</si>
  <si>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</si>
  <si>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</si>
  <si>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</si>
  <si>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</si>
  <si>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</si>
  <si>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</si>
  <si>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</si>
  <si>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</si>
  <si>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</si>
  <si>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</si>
  <si>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</si>
  <si>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</si>
  <si>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</si>
  <si>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</si>
  <si>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</si>
  <si>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</si>
  <si>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</si>
  <si>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</si>
  <si>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</si>
  <si>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</si>
  <si>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</si>
  <si>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</si>
  <si>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</si>
  <si>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</si>
  <si>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</si>
  <si>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</si>
  <si>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</si>
  <si>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</si>
  <si>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</si>
  <si>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</si>
  <si>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</si>
  <si>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</si>
  <si>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</si>
  <si>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</si>
  <si>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</si>
  <si>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</si>
  <si>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</si>
  <si>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</si>
  <si>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</si>
  <si>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</si>
  <si>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</si>
  <si>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</si>
  <si>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</si>
  <si>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</si>
  <si>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</si>
  <si>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</si>
  <si>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</si>
  <si>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</si>
  <si>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</si>
  <si>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</si>
  <si>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</si>
  <si>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</si>
  <si>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</si>
  <si>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</si>
  <si>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</si>
  <si>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</si>
  <si>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</si>
  <si>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</si>
  <si>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</si>
  <si>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</si>
  <si>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</si>
  <si>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</si>
  <si>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</si>
  <si>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</si>
  <si>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</si>
  <si>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</si>
  <si>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</si>
  <si>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</si>
  <si>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</si>
  <si>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</si>
  <si>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</si>
  <si>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</si>
  <si>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</si>
  <si>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</si>
  <si>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</si>
  <si>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</si>
  <si>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</si>
  <si>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</si>
  <si>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</si>
  <si>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</si>
  <si>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</si>
  <si>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</si>
  <si>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</si>
  <si>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</si>
  <si>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</si>
  <si>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</si>
  <si>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</si>
  <si>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</si>
  <si>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</si>
  <si>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</si>
  <si>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</si>
  <si>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</si>
  <si>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</si>
  <si>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</si>
  <si>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</si>
  <si>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</si>
  <si>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</si>
  <si>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</si>
  <si>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</si>
  <si>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</si>
  <si>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</si>
  <si>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</si>
  <si>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</si>
  <si>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</si>
  <si>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</si>
  <si>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</si>
  <si>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</si>
  <si>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</si>
  <si>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</si>
  <si>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</si>
  <si>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</si>
  <si>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</si>
  <si>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</si>
  <si>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</si>
  <si>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</si>
  <si>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</si>
  <si>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</si>
  <si>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</si>
  <si>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</si>
  <si>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</si>
  <si>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</si>
  <si>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</si>
  <si>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</si>
  <si>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</si>
  <si>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</si>
  <si>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</si>
  <si>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</si>
  <si>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</si>
  <si>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</si>
  <si>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</si>
  <si>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</si>
  <si>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</si>
  <si>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</si>
  <si>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</si>
  <si>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</si>
  <si>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</si>
  <si>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</si>
  <si>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</si>
  <si>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</si>
  <si>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</si>
  <si>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</si>
  <si>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</si>
  <si>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</si>
  <si>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</si>
  <si>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</si>
  <si>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</si>
  <si>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</si>
  <si>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</si>
  <si>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</si>
  <si>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</si>
  <si>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</si>
  <si>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</si>
  <si>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</si>
  <si>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</si>
  <si>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</si>
  <si>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</si>
  <si>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</si>
  <si>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</si>
  <si>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</si>
  <si>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</si>
  <si>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</si>
  <si>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</si>
  <si>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</si>
  <si>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</si>
  <si>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</si>
  <si>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</si>
  <si>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</si>
  <si>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</si>
  <si>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</si>
  <si>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</si>
  <si>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</si>
  <si>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</si>
  <si>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</si>
  <si>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</si>
  <si>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</si>
  <si>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</si>
  <si>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</si>
  <si>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</si>
  <si>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</si>
  <si>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</si>
  <si>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</si>
  <si>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</si>
  <si>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</si>
  <si>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</si>
  <si>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</si>
  <si>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</si>
  <si>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</si>
  <si>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</si>
  <si>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</si>
  <si>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</si>
  <si>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</si>
  <si>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</si>
  <si>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</si>
  <si>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</si>
  <si>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</si>
  <si>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</si>
  <si>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</si>
  <si>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</si>
  <si>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</si>
  <si>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</si>
  <si>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</si>
  <si>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</si>
  <si>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</si>
  <si>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</si>
  <si>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</si>
  <si>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</si>
  <si>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</si>
  <si>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</si>
  <si>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</si>
  <si>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</si>
  <si>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</si>
  <si>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</si>
  <si>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</si>
  <si>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</si>
  <si>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</si>
  <si>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</si>
  <si>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</si>
  <si>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</si>
  <si>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</si>
  <si>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</si>
  <si>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</si>
  <si>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</si>
  <si>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</si>
  <si>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</si>
  <si>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</si>
  <si>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</si>
  <si>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</si>
  <si>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</si>
  <si>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</si>
  <si>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</si>
  <si>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</si>
  <si>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</si>
  <si>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</si>
  <si>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</si>
  <si>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</si>
  <si>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</si>
  <si>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</si>
  <si>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</si>
  <si>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</si>
  <si>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</si>
  <si>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</si>
  <si>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</si>
  <si>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</si>
  <si>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</si>
  <si>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</si>
  <si>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</si>
  <si>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</si>
  <si>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</si>
  <si>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</si>
  <si>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</si>
  <si>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</si>
  <si>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</si>
  <si>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</si>
  <si>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</si>
  <si>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</si>
  <si>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</si>
  <si>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</si>
  <si>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</si>
  <si>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</si>
  <si>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</si>
  <si>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</si>
  <si>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</si>
  <si>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</si>
  <si>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</si>
  <si>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</si>
  <si>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</si>
  <si>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</si>
  <si>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</si>
  <si>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</si>
  <si>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</si>
  <si>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</si>
  <si>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</si>
  <si>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</si>
  <si>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</si>
  <si>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</si>
  <si>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</si>
  <si>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</si>
  <si>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</si>
  <si>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</si>
  <si>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</si>
  <si>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</si>
  <si>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</si>
  <si>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</si>
  <si>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</si>
  <si>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</si>
  <si>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</si>
  <si>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</si>
  <si>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</si>
  <si>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</si>
  <si>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</si>
  <si>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</si>
  <si>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</si>
  <si>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</si>
  <si>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</si>
  <si>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</si>
  <si>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</si>
  <si>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</si>
  <si>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</si>
  <si>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</si>
  <si>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</si>
  <si>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</si>
  <si>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</si>
  <si>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</si>
  <si>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</si>
  <si>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</si>
  <si>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</si>
  <si>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</si>
  <si>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</si>
  <si>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</si>
  <si>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</si>
  <si>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</si>
  <si>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</si>
  <si>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</si>
  <si>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</si>
  <si>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</si>
  <si>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</si>
  <si>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</si>
  <si>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</si>
  <si>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</si>
  <si>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</si>
  <si>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</si>
  <si>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</si>
  <si>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</si>
  <si>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</si>
  <si>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</si>
  <si>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</si>
  <si>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</si>
  <si>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</si>
  <si>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</si>
  <si>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</si>
  <si>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</si>
  <si>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</si>
  <si>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</si>
  <si>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</si>
  <si>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</si>
  <si>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</si>
  <si>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</si>
  <si>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</si>
  <si>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</si>
  <si>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</si>
  <si>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</si>
  <si>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</si>
  <si>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</si>
  <si>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</si>
  <si>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</si>
  <si>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</si>
  <si>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</si>
  <si>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</si>
  <si>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</si>
  <si>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</si>
  <si>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</si>
  <si>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</si>
  <si>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</si>
  <si>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</si>
  <si>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</si>
  <si>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</si>
  <si>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</si>
  <si>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</si>
  <si>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</si>
  <si>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</si>
  <si>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</si>
  <si>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</si>
  <si>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</si>
  <si>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</si>
  <si>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</si>
  <si>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</si>
  <si>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</si>
  <si>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</si>
  <si>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</si>
  <si>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</si>
  <si>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</si>
  <si>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</si>
  <si>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</si>
  <si>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</si>
  <si>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</si>
  <si>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</si>
  <si>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</si>
  <si>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</si>
  <si>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</si>
  <si>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</si>
  <si>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</si>
  <si>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</si>
  <si>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</si>
  <si>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</si>
  <si>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</si>
  <si>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</si>
  <si>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</si>
  <si>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</si>
  <si>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</si>
  <si>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</si>
  <si>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</si>
  <si>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</si>
  <si>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</si>
  <si>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</si>
  <si>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</si>
  <si>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</si>
  <si>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</si>
  <si>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</si>
  <si>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</si>
  <si>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</si>
  <si>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</si>
  <si>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</si>
  <si>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</si>
  <si>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</si>
  <si>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</si>
  <si>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</si>
  <si>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</si>
  <si>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</si>
  <si>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</si>
  <si>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</si>
  <si>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</si>
  <si>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</si>
  <si>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</si>
  <si>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</si>
  <si>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</si>
  <si>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</si>
  <si>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</si>
  <si>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</si>
  <si>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</si>
  <si>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</si>
  <si>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</si>
  <si>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</si>
  <si>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</si>
  <si>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</si>
  <si>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</si>
  <si>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</si>
  <si>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</si>
  <si>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</si>
  <si>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</si>
  <si>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</si>
  <si>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</si>
  <si>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</si>
  <si>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</si>
  <si>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</si>
  <si>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</si>
  <si>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</si>
  <si>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</si>
  <si>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</si>
  <si>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</si>
  <si>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</si>
  <si>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</si>
  <si>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</si>
  <si>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</si>
  <si>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</si>
  <si>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</si>
  <si>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</si>
  <si>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</si>
  <si>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</si>
  <si>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</si>
  <si>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</si>
  <si>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</si>
  <si>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</si>
  <si>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</si>
  <si>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</si>
  <si>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</si>
  <si>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</si>
  <si>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</si>
  <si>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</si>
  <si>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</si>
  <si>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</si>
  <si>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</si>
  <si>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</si>
  <si>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</si>
  <si>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</si>
  <si>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</si>
  <si>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</si>
  <si>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</si>
  <si>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</si>
  <si>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</si>
  <si>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</si>
  <si>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</si>
  <si>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</si>
  <si>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</si>
  <si>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</si>
  <si>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</si>
  <si>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</si>
  <si>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</si>
  <si>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</si>
  <si>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</si>
  <si>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</si>
  <si>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</si>
  <si>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</si>
  <si>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</si>
  <si>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</si>
  <si>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</si>
  <si>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</si>
  <si>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</si>
  <si>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</si>
  <si>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</si>
  <si>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</si>
  <si>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</si>
  <si>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</si>
  <si>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</si>
  <si>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</si>
  <si>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</si>
  <si>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</si>
  <si>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</si>
  <si>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</si>
  <si>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</si>
  <si>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</si>
  <si>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</si>
  <si>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</si>
  <si>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</si>
  <si>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</si>
  <si>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</si>
  <si>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</si>
  <si>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</si>
  <si>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</si>
  <si>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</si>
  <si>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</si>
  <si>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</si>
  <si>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</si>
  <si>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</si>
  <si>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</si>
  <si>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</si>
  <si>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</si>
  <si>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</si>
  <si>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</si>
  <si>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</si>
  <si>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</si>
  <si>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</si>
  <si>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</si>
  <si>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</si>
  <si>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</si>
  <si>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</si>
  <si>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</si>
  <si>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</si>
  <si>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</si>
  <si>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</si>
  <si>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</si>
  <si>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</si>
  <si>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</si>
  <si>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</si>
  <si>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</si>
  <si>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</si>
  <si>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</si>
  <si>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</si>
  <si>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</si>
  <si>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</si>
  <si>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</si>
  <si>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</si>
  <si>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</si>
  <si>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</si>
  <si>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</si>
  <si>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</si>
  <si>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</si>
  <si>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</si>
  <si>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</si>
  <si>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</si>
  <si>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</si>
  <si>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</si>
  <si>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</si>
  <si>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</si>
  <si>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</si>
  <si>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</si>
  <si>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</si>
  <si>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</si>
  <si>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</si>
  <si>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</si>
  <si>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</si>
  <si>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</si>
  <si>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</si>
  <si>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</si>
  <si>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</si>
  <si>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</si>
  <si>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</si>
  <si>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</si>
  <si>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</si>
  <si>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</si>
  <si>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</si>
  <si>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</si>
  <si>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</si>
  <si>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</si>
  <si>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</si>
  <si>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</si>
  <si>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</si>
  <si>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</si>
  <si>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</si>
  <si>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</si>
  <si>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</si>
  <si>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</si>
  <si>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</si>
  <si>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</si>
  <si>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</si>
  <si>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</si>
  <si>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</si>
  <si>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</si>
  <si>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</si>
  <si>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</si>
  <si>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</si>
  <si>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</si>
  <si>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</si>
  <si>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</si>
  <si>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</si>
  <si>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</si>
  <si>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</si>
  <si>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</si>
  <si>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</si>
  <si>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</si>
  <si>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</si>
  <si>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</si>
  <si>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</si>
  <si>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</si>
  <si>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</si>
  <si>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</si>
  <si>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</si>
  <si>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</si>
  <si>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</si>
  <si>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</si>
  <si>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</si>
  <si>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</si>
  <si>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</si>
  <si>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</si>
  <si>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</si>
  <si>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</si>
  <si>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</si>
  <si>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</si>
  <si>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</si>
  <si>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</si>
  <si>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</si>
  <si>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</si>
  <si>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</si>
  <si>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</si>
  <si>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</si>
  <si>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</si>
  <si>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</si>
  <si>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</si>
  <si>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</si>
  <si>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</si>
  <si>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</si>
  <si>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</si>
  <si>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</si>
  <si>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</si>
  <si>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</si>
  <si>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</si>
  <si>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</si>
  <si>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</si>
  <si>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</si>
  <si>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</si>
  <si>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</si>
  <si>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</si>
  <si>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</si>
  <si>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</si>
  <si>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</si>
  <si>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</si>
  <si>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</si>
  <si>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</si>
  <si>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</si>
  <si>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</si>
  <si>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</si>
  <si>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</si>
  <si>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</si>
  <si>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</si>
  <si>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</si>
  <si>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</si>
  <si>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</si>
  <si>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</si>
  <si>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</si>
  <si>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</si>
  <si>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</si>
  <si>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</si>
  <si>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</si>
  <si>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</si>
  <si>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</si>
  <si>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</si>
  <si>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</si>
  <si>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</si>
  <si>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</si>
  <si>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</si>
  <si>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</si>
  <si>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</si>
  <si>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</si>
  <si>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</si>
  <si>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</si>
  <si>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</si>
  <si>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</si>
  <si>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</si>
  <si>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</si>
  <si>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</si>
  <si>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</si>
  <si>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</si>
  <si>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</si>
  <si>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</si>
  <si>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</si>
  <si>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</si>
  <si>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</si>
  <si>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</si>
  <si>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</si>
  <si>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</si>
  <si>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</si>
  <si>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</si>
  <si>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</si>
  <si>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</si>
  <si>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</si>
  <si>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</si>
  <si>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</si>
  <si>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</si>
  <si>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</si>
  <si>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</si>
  <si>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</si>
  <si>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</si>
  <si>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</si>
  <si>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</si>
  <si>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</si>
  <si>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</si>
  <si>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</si>
  <si>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</si>
  <si>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</si>
  <si>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</si>
  <si>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</si>
  <si>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</si>
  <si>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</si>
  <si>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</si>
  <si>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</si>
  <si>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</si>
  <si>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</si>
  <si>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</si>
  <si>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</si>
  <si>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</si>
  <si>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</si>
  <si>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</si>
  <si>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</si>
  <si>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</si>
  <si>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</si>
  <si>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</si>
  <si>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</si>
  <si>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</si>
  <si>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</si>
  <si>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</si>
  <si>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</si>
  <si>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</si>
  <si>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</si>
  <si>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</si>
  <si>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</si>
  <si>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</si>
  <si>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</si>
  <si>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</si>
  <si>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</si>
  <si>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</si>
  <si>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</si>
  <si>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</si>
  <si>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</si>
  <si>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</si>
  <si>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</si>
  <si>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</si>
  <si>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</si>
  <si>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</si>
  <si>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</si>
  <si>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</si>
  <si>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</si>
  <si>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</si>
  <si>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</si>
  <si>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</si>
  <si>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</si>
  <si>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</si>
  <si>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</si>
  <si>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</si>
  <si>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</si>
  <si>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</si>
  <si>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</si>
  <si>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</si>
  <si>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</si>
  <si>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</si>
  <si>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</si>
  <si>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</si>
  <si>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</si>
  <si>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</si>
  <si>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</si>
  <si>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</si>
  <si>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</si>
  <si>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</si>
  <si>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</si>
  <si>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</si>
  <si>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</si>
  <si>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</si>
  <si>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</si>
  <si>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</si>
  <si>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</si>
  <si>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</si>
  <si>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</si>
  <si>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</si>
  <si>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</si>
  <si>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</si>
  <si>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</si>
  <si>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</si>
  <si>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</si>
  <si>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</si>
  <si>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</si>
  <si>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</si>
  <si>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</si>
  <si>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</si>
  <si>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</si>
  <si>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</si>
  <si>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</si>
  <si>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</si>
  <si>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</si>
  <si>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</si>
  <si>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</si>
  <si>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</si>
  <si>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</si>
  <si>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</si>
  <si>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</si>
  <si>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</si>
  <si>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</si>
  <si>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</si>
  <si>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</si>
  <si>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</si>
  <si>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</si>
  <si>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</si>
  <si>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</si>
  <si>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</si>
  <si>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</si>
  <si>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</si>
  <si>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</si>
  <si>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</si>
  <si>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</si>
  <si>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</si>
  <si>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</si>
  <si>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</si>
  <si>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</si>
  <si>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</si>
  <si>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</si>
  <si>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</si>
  <si>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</si>
  <si>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</si>
  <si>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</si>
  <si>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</si>
  <si>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</si>
  <si>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</si>
  <si>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</si>
  <si>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</si>
  <si>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</si>
  <si>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</si>
  <si>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</si>
  <si>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</si>
  <si>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</si>
  <si>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</si>
  <si>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</si>
  <si>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</si>
  <si>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</si>
  <si>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</si>
  <si>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</si>
  <si>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</si>
  <si>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</si>
  <si>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</si>
  <si>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</si>
  <si>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</si>
  <si>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</si>
  <si>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</si>
  <si>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</si>
  <si>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</si>
  <si>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</si>
  <si>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</si>
  <si>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</si>
  <si>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</si>
  <si>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</si>
  <si>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</si>
  <si>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</si>
  <si>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</si>
  <si>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</si>
  <si>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</si>
  <si>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</si>
  <si>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</si>
  <si>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</si>
  <si>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</si>
  <si>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</si>
  <si>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</si>
  <si>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</si>
  <si>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</si>
  <si>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</si>
  <si>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</si>
  <si>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</si>
  <si>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</si>
  <si>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</si>
  <si>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</si>
  <si>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</si>
  <si>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</si>
  <si>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</si>
  <si>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</si>
  <si>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</si>
  <si>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</si>
  <si>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</si>
  <si>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</si>
  <si>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</si>
  <si>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</si>
  <si>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</si>
  <si>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</si>
  <si>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</si>
  <si>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</si>
  <si>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</si>
  <si>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</si>
  <si>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</si>
  <si>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</si>
  <si>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</si>
  <si>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</si>
  <si>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</si>
  <si>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</si>
  <si>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</si>
  <si>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</si>
  <si>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</si>
  <si>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</si>
  <si>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</si>
  <si>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</si>
  <si>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</si>
  <si>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</si>
  <si>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</si>
  <si>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</si>
  <si>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</si>
  <si>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</si>
  <si>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</si>
  <si>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</si>
  <si>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</si>
  <si>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</si>
  <si>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</si>
  <si>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</si>
  <si>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</si>
  <si>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</si>
  <si>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</si>
  <si>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</si>
  <si>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</si>
  <si>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</si>
  <si>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</si>
  <si>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</si>
  <si>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</si>
  <si>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</si>
  <si>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</si>
  <si>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</si>
  <si>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</si>
  <si>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</si>
  <si>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</si>
  <si>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</si>
  <si>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</si>
  <si>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</si>
  <si>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</si>
  <si>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</si>
  <si>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</si>
  <si>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</si>
  <si>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</si>
  <si>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</si>
  <si>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</si>
  <si>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</si>
  <si>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</si>
  <si>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</si>
  <si>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</si>
  <si>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</si>
  <si>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</si>
  <si>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</si>
  <si>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</si>
  <si>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</si>
  <si>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</si>
  <si>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</si>
  <si>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</si>
  <si>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</si>
  <si>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</si>
  <si>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</si>
  <si>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</si>
  <si>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</si>
  <si>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</si>
  <si>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</si>
  <si>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</si>
  <si>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</si>
  <si>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</si>
  <si>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</si>
  <si>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</si>
  <si>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</si>
  <si>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</si>
  <si>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</si>
  <si>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</si>
  <si>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</si>
  <si>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</si>
  <si>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</si>
  <si>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</si>
  <si>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</si>
  <si>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</si>
  <si>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</si>
  <si>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</si>
  <si>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</si>
  <si>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</si>
  <si>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</si>
  <si>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</si>
  <si>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</si>
  <si>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</si>
  <si>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</si>
  <si>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</si>
  <si>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</si>
  <si>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</si>
  <si>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</si>
  <si>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</si>
  <si>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</si>
  <si>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</si>
  <si>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</si>
  <si>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</si>
  <si>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</si>
  <si>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</si>
  <si>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</si>
  <si>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</si>
  <si>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</si>
  <si>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</si>
  <si>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</si>
  <si>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</si>
  <si>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</si>
  <si>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</si>
  <si>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</si>
  <si>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</si>
  <si>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</si>
  <si>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</si>
  <si>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</si>
  <si>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</si>
  <si>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</si>
  <si>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</si>
  <si>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</si>
  <si>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</si>
  <si>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</si>
  <si>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</si>
  <si>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</si>
  <si>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</si>
  <si>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</si>
  <si>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</si>
  <si>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</si>
  <si>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</si>
  <si>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</si>
  <si>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</si>
  <si>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</si>
  <si>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</si>
  <si>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</si>
  <si>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</si>
  <si>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</si>
  <si>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</si>
  <si>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</si>
  <si>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</si>
  <si>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</si>
  <si>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</si>
  <si>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</si>
  <si>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</si>
  <si>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</si>
  <si>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</si>
  <si>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</si>
  <si>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</si>
  <si>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</si>
  <si>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</si>
  <si>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</si>
  <si>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</si>
  <si>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</si>
  <si>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</si>
  <si>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</si>
  <si>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</si>
  <si>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</si>
  <si>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</si>
  <si>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</si>
  <si>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</si>
  <si>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</si>
  <si>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</si>
  <si>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</si>
  <si>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</si>
  <si>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</si>
  <si>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</si>
  <si>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</si>
  <si>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</si>
  <si>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</si>
  <si>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</si>
  <si>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</si>
  <si>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</si>
  <si>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</si>
  <si>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</si>
  <si>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</si>
  <si>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</si>
  <si>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</si>
  <si>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</si>
  <si>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</si>
  <si>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</si>
  <si>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</si>
  <si>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</si>
  <si>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</si>
  <si>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</si>
  <si>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</si>
  <si>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</si>
  <si>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</si>
  <si>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</si>
  <si>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</si>
  <si>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</si>
  <si>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</si>
  <si>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</si>
  <si>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</si>
  <si>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</si>
  <si>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</si>
  <si>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</si>
  <si>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</si>
  <si>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</si>
  <si>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</si>
  <si>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</si>
  <si>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</si>
  <si>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</si>
  <si>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</si>
  <si>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</si>
  <si>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</si>
  <si>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</si>
  <si>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</si>
  <si>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</si>
  <si>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</si>
  <si>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</si>
  <si>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</si>
  <si>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</si>
  <si>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</si>
  <si>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</si>
  <si>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</si>
  <si>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</si>
  <si>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</si>
  <si>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</si>
  <si>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</si>
  <si>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</si>
  <si>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</si>
  <si>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</si>
  <si>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</si>
  <si>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</si>
  <si>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</si>
  <si>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</si>
  <si>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</si>
  <si>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</si>
  <si>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</si>
  <si>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</si>
  <si>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</si>
  <si>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</si>
  <si>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</si>
  <si>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</si>
  <si>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</si>
  <si>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</si>
  <si>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</si>
  <si>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</si>
  <si>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</si>
  <si>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</si>
  <si>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</si>
  <si>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</si>
  <si>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</si>
  <si>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</si>
  <si>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</si>
  <si>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</si>
  <si>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</si>
  <si>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</si>
  <si>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</si>
  <si>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</si>
  <si>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</si>
  <si>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</si>
  <si>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</si>
  <si>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</si>
  <si>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</si>
  <si>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</si>
  <si>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</si>
  <si>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</si>
  <si>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</si>
  <si>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</si>
  <si>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</si>
  <si>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</si>
  <si>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</si>
  <si>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</si>
  <si>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</si>
  <si>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</si>
  <si>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</si>
  <si>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</si>
  <si>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</si>
  <si>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</si>
  <si>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</si>
  <si>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</si>
  <si>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</si>
  <si>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</si>
  <si>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</si>
  <si>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</si>
  <si>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</si>
  <si>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</si>
  <si>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</si>
  <si>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</si>
  <si>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</si>
  <si>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</si>
  <si>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</si>
  <si>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</si>
  <si>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</si>
  <si>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</si>
  <si>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</si>
  <si>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</si>
  <si>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</si>
  <si>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</si>
  <si>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</si>
  <si>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</si>
  <si>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</si>
  <si>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</si>
  <si>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</si>
  <si>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</si>
  <si>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</si>
  <si>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</si>
  <si>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</si>
  <si>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</si>
  <si>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</si>
  <si>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</si>
  <si>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</si>
  <si>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</si>
  <si>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</si>
  <si>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</si>
  <si>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</si>
  <si>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</si>
  <si>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</si>
  <si>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</si>
  <si>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</si>
  <si>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</si>
  <si>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</si>
  <si>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</si>
  <si>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</si>
  <si>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</si>
  <si>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</si>
  <si>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</si>
  <si>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</si>
  <si>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</si>
  <si>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</si>
  <si>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</si>
  <si>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</si>
  <si>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</si>
  <si>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</si>
  <si>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</si>
  <si>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</si>
  <si>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</si>
  <si>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</si>
  <si>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</si>
  <si>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</si>
  <si>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</si>
  <si>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</si>
  <si>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</si>
  <si>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</si>
  <si>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</si>
  <si>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</si>
  <si>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</si>
  <si>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</si>
  <si>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</si>
  <si>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</si>
  <si>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</si>
  <si>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</si>
  <si>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</si>
  <si>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</si>
  <si>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</si>
  <si>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</si>
  <si>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</si>
  <si>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</si>
  <si>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</si>
  <si>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</si>
  <si>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</si>
  <si>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</si>
  <si>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</si>
  <si>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</si>
  <si>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</si>
  <si>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</si>
  <si>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</si>
  <si>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</si>
  <si>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</si>
  <si>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</si>
  <si>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</si>
  <si>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</si>
  <si>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</si>
  <si>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</si>
  <si>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</si>
  <si>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</si>
  <si>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</si>
  <si>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</si>
  <si>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</si>
  <si>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</si>
  <si>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</si>
  <si>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</si>
  <si>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</si>
  <si>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</si>
  <si>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</si>
  <si>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</si>
  <si>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</si>
  <si>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</si>
  <si>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</si>
  <si>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</si>
  <si>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</si>
  <si>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</si>
  <si>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</si>
  <si>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</si>
  <si>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</si>
  <si>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</si>
  <si>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</si>
  <si>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</si>
  <si>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</si>
  <si>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</si>
  <si>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</si>
  <si>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</si>
  <si>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</si>
  <si>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</si>
  <si>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</si>
  <si>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</si>
  <si>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</si>
  <si>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</si>
  <si>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</si>
  <si>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</si>
  <si>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</si>
  <si>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</si>
  <si>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</si>
  <si>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</si>
  <si>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</si>
  <si>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</si>
  <si>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</si>
  <si>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</si>
  <si>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</si>
  <si>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</si>
  <si>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</si>
  <si>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</si>
  <si>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</si>
  <si>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</si>
  <si>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</si>
  <si>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</si>
  <si>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</si>
  <si>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</si>
  <si>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</si>
  <si>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</si>
  <si>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</si>
  <si>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</si>
  <si>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</si>
  <si>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</si>
  <si>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</si>
  <si>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</si>
  <si>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</si>
  <si>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</si>
  <si>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</si>
  <si>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</si>
  <si>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</si>
  <si>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</si>
  <si>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</si>
  <si>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</si>
  <si>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</si>
  <si>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</si>
  <si>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</si>
  <si>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</si>
  <si>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</si>
  <si>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</si>
  <si>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</si>
  <si>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</si>
  <si>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</si>
  <si>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</si>
  <si>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</si>
  <si>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</si>
  <si>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</si>
  <si>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</si>
  <si>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</si>
  <si>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</si>
  <si>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</si>
  <si>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</si>
  <si>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</si>
  <si>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</si>
  <si>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</si>
  <si>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</si>
  <si>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</si>
  <si>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</si>
  <si>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</si>
  <si>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</si>
  <si>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</si>
  <si>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</si>
  <si>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</si>
  <si>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</si>
  <si>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</si>
  <si>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</si>
  <si>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</si>
  <si>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</si>
  <si>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</si>
  <si>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</si>
  <si>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</si>
  <si>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</si>
  <si>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</si>
  <si>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</si>
  <si>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</si>
  <si>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</si>
  <si>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</si>
  <si>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</si>
  <si>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</si>
  <si>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</si>
  <si>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</si>
  <si>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</si>
  <si>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</si>
  <si>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</si>
  <si>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</si>
  <si>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</si>
  <si>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</si>
  <si>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</si>
  <si>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</si>
  <si>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</si>
  <si>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</si>
  <si>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</si>
  <si>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</si>
  <si>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</si>
  <si>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</si>
  <si>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</si>
  <si>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</si>
  <si>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</si>
  <si>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</si>
  <si>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</si>
  <si>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</si>
  <si>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</si>
  <si>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</si>
  <si>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</si>
  <si>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</si>
  <si>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</si>
  <si>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</si>
  <si>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</si>
  <si>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</si>
  <si>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</si>
  <si>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</si>
  <si>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</si>
  <si>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</si>
  <si>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</si>
  <si>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</si>
  <si>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</si>
  <si>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</si>
  <si>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</si>
  <si>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</si>
  <si>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</si>
  <si>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</si>
  <si>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</si>
  <si>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</si>
  <si>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</si>
  <si>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</si>
  <si>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</si>
  <si>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</si>
  <si>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</si>
  <si>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</si>
  <si>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</si>
  <si>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</si>
  <si>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</si>
  <si>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</si>
  <si>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</si>
  <si>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</si>
  <si>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</si>
  <si>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</si>
  <si>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</si>
  <si>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</si>
  <si>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</si>
  <si>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</si>
  <si>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</si>
  <si>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</si>
  <si>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</si>
  <si>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</si>
  <si>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</si>
  <si>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</si>
  <si>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</si>
  <si>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</si>
  <si>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</si>
  <si>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</si>
  <si>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</si>
  <si>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</si>
  <si>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</si>
  <si>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</si>
  <si>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</si>
  <si>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</si>
  <si>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</si>
  <si>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</si>
  <si>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</si>
  <si>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</si>
  <si>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</si>
  <si>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</si>
  <si>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</si>
  <si>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</si>
  <si>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</si>
  <si>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</si>
  <si>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</si>
  <si>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</si>
  <si>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</si>
  <si>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</si>
  <si>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</si>
  <si>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</si>
  <si>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</si>
  <si>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</si>
  <si>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</si>
  <si>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</si>
  <si>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</si>
  <si>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</si>
  <si>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</si>
  <si>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</si>
  <si>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</si>
  <si>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</si>
  <si>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</si>
  <si>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</si>
  <si>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</si>
  <si>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</si>
  <si>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</si>
  <si>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</si>
  <si>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</si>
  <si>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</si>
  <si>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</si>
  <si>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</si>
  <si>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</si>
  <si>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</si>
  <si>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</si>
  <si>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</si>
  <si>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</si>
  <si>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</si>
  <si>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</si>
  <si>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</si>
  <si>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</si>
  <si>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</si>
  <si>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</si>
  <si>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</si>
  <si>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</si>
  <si>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</si>
  <si>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</si>
  <si>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</si>
  <si>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</si>
  <si>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</si>
  <si>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</si>
  <si>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</si>
  <si>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</si>
  <si>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</si>
  <si>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</si>
  <si>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</si>
  <si>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</si>
  <si>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</si>
  <si>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</si>
  <si>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</si>
  <si>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</si>
  <si>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</si>
  <si>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</si>
  <si>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</si>
  <si>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</si>
  <si>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</si>
  <si>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</si>
  <si>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</si>
  <si>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</si>
  <si>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</si>
  <si>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</si>
  <si>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</si>
  <si>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</si>
  <si>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</si>
  <si>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</si>
  <si>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</si>
  <si>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</si>
  <si>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</si>
  <si>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</si>
  <si>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</si>
  <si>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</si>
  <si>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</si>
  <si>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</si>
  <si>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</si>
  <si>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</si>
  <si>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</si>
  <si>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</si>
  <si>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</si>
  <si>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</si>
  <si>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</si>
  <si>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</si>
  <si>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</si>
  <si>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</si>
  <si>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</si>
  <si>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</si>
  <si>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</si>
  <si>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</si>
  <si>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</si>
  <si>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</si>
  <si>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</si>
  <si>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</si>
  <si>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</si>
  <si>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</si>
  <si>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</si>
  <si>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</si>
  <si>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</si>
  <si>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</si>
  <si>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</si>
  <si>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</si>
  <si>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</si>
  <si>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</si>
  <si>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</si>
  <si>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</si>
  <si>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</si>
  <si>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</si>
  <si>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</si>
  <si>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</si>
  <si>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</si>
  <si>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</si>
  <si>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</si>
  <si>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</si>
  <si>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</si>
  <si>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</si>
  <si>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</si>
  <si>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</si>
  <si>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</si>
  <si>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</si>
  <si>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</si>
  <si>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</si>
  <si>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</si>
  <si>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</si>
  <si>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</si>
  <si>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</si>
  <si>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</si>
  <si>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</si>
  <si>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</si>
  <si>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</si>
  <si>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</si>
  <si>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</si>
  <si>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</si>
  <si>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</si>
  <si>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</si>
  <si>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</si>
  <si>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</si>
  <si>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</si>
  <si>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</si>
  <si>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</si>
  <si>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</si>
  <si>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</si>
  <si>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</si>
  <si>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</si>
  <si>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</si>
  <si>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</si>
  <si>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</si>
  <si>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</si>
  <si>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</si>
  <si>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</si>
  <si>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</si>
  <si>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</si>
  <si>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</si>
  <si>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</si>
  <si>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</si>
  <si>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</si>
  <si>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</si>
  <si>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</si>
  <si>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</si>
  <si>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</si>
  <si>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</si>
  <si>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</si>
  <si>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</si>
  <si>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</si>
  <si>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</si>
  <si>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</si>
  <si>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</si>
  <si>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</si>
  <si>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</si>
  <si>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</si>
  <si>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</si>
  <si>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</si>
  <si>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</si>
  <si>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</si>
  <si>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</si>
  <si>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</si>
  <si>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</si>
  <si>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</si>
  <si>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</si>
  <si>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</si>
  <si>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</si>
  <si>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</si>
  <si>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</si>
  <si>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</si>
  <si>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</si>
  <si>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</si>
  <si>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</si>
  <si>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</si>
  <si>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</si>
  <si>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</si>
  <si>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</si>
  <si>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</si>
  <si>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</si>
  <si>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</si>
  <si>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</si>
  <si>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</si>
  <si>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</si>
  <si>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</si>
  <si>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</si>
  <si>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</si>
  <si>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</si>
  <si>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</si>
  <si>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</si>
  <si>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</si>
  <si>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</si>
  <si>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</si>
  <si>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</si>
  <si>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</si>
  <si>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</si>
  <si>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</si>
  <si>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</si>
  <si>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</si>
  <si>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</si>
  <si>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</si>
  <si>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</si>
  <si>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</si>
  <si>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</si>
  <si>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</si>
  <si>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</si>
  <si>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</si>
  <si>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</si>
  <si>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</si>
  <si>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</si>
  <si>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</si>
  <si>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</si>
  <si>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</si>
  <si>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</si>
  <si>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</si>
  <si>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</si>
  <si>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</si>
  <si>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</si>
  <si>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</si>
  <si>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</si>
  <si>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</si>
  <si>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</si>
  <si>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</si>
  <si>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</si>
  <si>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</si>
  <si>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</si>
  <si>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</si>
  <si>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</si>
  <si>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</si>
  <si>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</si>
  <si>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</si>
  <si>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</si>
  <si>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</si>
  <si>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</si>
  <si>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</si>
  <si>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</si>
  <si>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</si>
  <si>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</si>
  <si>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</si>
  <si>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</si>
  <si>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</si>
  <si>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</si>
  <si>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</si>
  <si>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</si>
  <si>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</si>
  <si>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</si>
  <si>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</si>
  <si>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</si>
  <si>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</si>
  <si>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</si>
  <si>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</si>
  <si>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</si>
  <si>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</si>
  <si>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</si>
  <si>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</si>
  <si>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</si>
  <si>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</si>
  <si>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</si>
  <si>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</si>
  <si>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</si>
  <si>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</si>
  <si>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</si>
  <si>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</si>
  <si>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</si>
  <si>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</si>
  <si>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</si>
  <si>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</si>
  <si>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</si>
  <si>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</si>
  <si>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</si>
  <si>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</si>
  <si>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</si>
  <si>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</si>
  <si>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</si>
  <si>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</si>
  <si>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</si>
  <si>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</si>
  <si>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</si>
  <si>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</si>
  <si>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</si>
  <si>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</si>
  <si>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</si>
  <si>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</si>
  <si>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</si>
  <si>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</si>
  <si>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</si>
  <si>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</si>
  <si>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</si>
  <si>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</si>
  <si>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</si>
  <si>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</si>
  <si>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</si>
  <si>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</si>
  <si>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</si>
  <si>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</si>
  <si>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</si>
  <si>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</si>
  <si>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</si>
  <si>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</si>
  <si>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</si>
  <si>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</si>
  <si>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</si>
  <si>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</si>
  <si>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</si>
  <si>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</si>
  <si>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</si>
  <si>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</si>
  <si>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</si>
  <si>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</si>
  <si>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</si>
  <si>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</si>
  <si>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</si>
  <si>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</si>
  <si>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</si>
  <si>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</si>
  <si>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</si>
  <si>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</si>
  <si>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</si>
  <si>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</si>
  <si>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</si>
  <si>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</si>
  <si>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</si>
  <si>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</si>
  <si>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</si>
  <si>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</si>
  <si>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</si>
  <si>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</si>
  <si>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</si>
  <si>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</si>
  <si>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</si>
  <si>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</si>
  <si>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</si>
  <si>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</si>
  <si>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</si>
  <si>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</si>
  <si>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</si>
  <si>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</si>
  <si>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</si>
  <si>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</si>
  <si>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</si>
  <si>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</si>
  <si>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</si>
  <si>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</si>
  <si>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</si>
  <si>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</si>
  <si>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</si>
  <si>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</si>
  <si>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</si>
  <si>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</si>
  <si>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</si>
  <si>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</si>
  <si>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</si>
  <si>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</si>
  <si>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</si>
  <si>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</si>
  <si>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</si>
  <si>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</si>
  <si>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</si>
  <si>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</si>
  <si>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</si>
  <si>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</si>
  <si>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</si>
  <si>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</si>
  <si>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</si>
  <si>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</si>
  <si>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</si>
  <si>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</si>
  <si>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</si>
  <si>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</si>
  <si>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</si>
  <si>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</si>
  <si>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</si>
  <si>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</si>
  <si>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</si>
  <si>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</si>
  <si>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</si>
  <si>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</si>
  <si>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</si>
  <si>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</si>
  <si>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</si>
  <si>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</si>
  <si>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</si>
  <si>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</si>
  <si>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</si>
  <si>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</si>
  <si>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</si>
  <si>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</si>
  <si>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</si>
  <si>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</si>
  <si>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</si>
  <si>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</si>
  <si>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</si>
  <si>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</si>
  <si>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</si>
  <si>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</si>
  <si>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</si>
  <si>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</si>
  <si>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</si>
  <si>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</si>
  <si>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</si>
  <si>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</si>
  <si>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</si>
  <si>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</si>
  <si>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</si>
  <si>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</si>
  <si>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</si>
  <si>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</si>
  <si>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</si>
  <si>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</si>
  <si>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</si>
  <si>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</si>
  <si>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</si>
  <si>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</si>
  <si>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</si>
  <si>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</si>
  <si>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</si>
  <si>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</si>
  <si>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</si>
  <si>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</si>
  <si>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</si>
  <si>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</si>
  <si>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</si>
  <si>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</si>
  <si>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</si>
  <si>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</si>
  <si>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</si>
  <si>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</si>
  <si>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</si>
  <si>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</si>
  <si>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</si>
  <si>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</si>
  <si>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</si>
  <si>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</si>
  <si>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</si>
  <si>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</si>
  <si>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</si>
  <si>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</si>
  <si>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</si>
  <si>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</si>
  <si>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</si>
  <si>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</si>
  <si>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</si>
  <si>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</si>
  <si>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</si>
  <si>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</si>
  <si>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</si>
  <si>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</si>
  <si>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</si>
  <si>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</si>
  <si>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</si>
  <si>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</si>
  <si>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</si>
  <si>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</si>
  <si>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</si>
  <si>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</si>
  <si>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</si>
  <si>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</si>
  <si>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</si>
  <si>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</si>
  <si>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</si>
  <si>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</si>
  <si>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</si>
  <si>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</si>
  <si>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</si>
  <si>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</si>
  <si>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</si>
  <si>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</si>
  <si>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</si>
  <si>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</si>
  <si>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</si>
  <si>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</si>
  <si>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</si>
  <si>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</si>
  <si>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</si>
  <si>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</si>
  <si>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</si>
  <si>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</si>
  <si>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</si>
  <si>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</si>
  <si>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</si>
  <si>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</si>
  <si>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</si>
  <si>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</si>
  <si>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</si>
  <si>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</si>
  <si>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</si>
  <si>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</si>
  <si>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</si>
  <si>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</si>
  <si>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</si>
  <si>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</si>
  <si>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</si>
  <si>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</si>
  <si>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</si>
  <si>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</si>
  <si>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</si>
  <si>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</si>
  <si>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</si>
  <si>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</si>
  <si>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</si>
  <si>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</si>
  <si>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</si>
  <si>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</si>
  <si>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</si>
  <si>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</si>
  <si>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</si>
  <si>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</si>
  <si>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</si>
  <si>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</si>
  <si>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</si>
  <si>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</si>
  <si>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</si>
  <si>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</si>
  <si>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</si>
  <si>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</si>
  <si>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</si>
  <si>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</si>
  <si>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</si>
  <si>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</si>
  <si>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</si>
  <si>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</si>
  <si>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</si>
  <si>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</si>
  <si>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</si>
  <si>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</si>
  <si>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</si>
  <si>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</si>
  <si>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</si>
  <si>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</si>
  <si>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</si>
  <si>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</si>
  <si>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</si>
  <si>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</si>
  <si>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</si>
  <si>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</si>
  <si>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</si>
  <si>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</si>
  <si>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</si>
  <si>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</si>
  <si>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</si>
  <si>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</si>
  <si>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</si>
  <si>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</si>
  <si>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</si>
  <si>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</si>
  <si>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</si>
  <si>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</si>
  <si>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</si>
  <si>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</si>
  <si>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</si>
  <si>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</si>
  <si>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</si>
  <si>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</si>
  <si>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</si>
  <si>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</si>
  <si>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</si>
  <si>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</si>
  <si>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</si>
  <si>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</si>
  <si>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</si>
  <si>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</si>
  <si>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</si>
  <si>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</si>
  <si>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</si>
  <si>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</si>
  <si>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</si>
  <si>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</si>
  <si>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</si>
  <si>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</si>
  <si>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</si>
  <si>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</si>
  <si>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</si>
  <si>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</si>
  <si>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</si>
  <si>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</si>
  <si>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</si>
  <si>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</si>
  <si>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</si>
  <si>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</si>
  <si>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</si>
  <si>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</si>
  <si>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</si>
  <si>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</si>
  <si>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</si>
  <si>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</si>
  <si>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</si>
  <si>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</si>
  <si>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</si>
  <si>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</si>
  <si>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</si>
  <si>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</si>
  <si>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</si>
  <si>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</si>
  <si>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</si>
  <si>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</si>
  <si>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</si>
  <si>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</si>
  <si>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</si>
  <si>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</si>
  <si>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</si>
  <si>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</si>
  <si>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</si>
  <si>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</si>
  <si>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</si>
  <si>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</si>
  <si>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</si>
  <si>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</si>
  <si>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</si>
  <si>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</si>
  <si>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</si>
  <si>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</si>
  <si>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</si>
  <si>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</si>
  <si>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</si>
  <si>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</si>
  <si>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</si>
  <si>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</si>
  <si>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</si>
  <si>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</si>
  <si>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</si>
  <si>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</si>
  <si>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</si>
  <si>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</si>
  <si>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</si>
  <si>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</si>
  <si>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</si>
  <si>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</si>
  <si>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</si>
  <si>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</si>
  <si>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</si>
  <si>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</si>
  <si>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</si>
  <si>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</si>
  <si>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</si>
  <si>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</si>
  <si>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</si>
  <si>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</si>
  <si>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</si>
  <si>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</si>
  <si>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</si>
  <si>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</si>
  <si>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</si>
  <si>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</si>
  <si>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</si>
  <si>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</si>
  <si>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</si>
  <si>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</si>
  <si>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</si>
  <si>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</si>
  <si>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</si>
  <si>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</si>
  <si>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</si>
  <si>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</si>
  <si>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</si>
  <si>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</si>
  <si>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</si>
  <si>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</si>
  <si>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</si>
  <si>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</si>
  <si>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</si>
  <si>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</si>
  <si>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</si>
  <si>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</si>
  <si>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</si>
  <si>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</si>
  <si>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</si>
  <si>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</si>
  <si>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</si>
  <si>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</si>
  <si>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</si>
  <si>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</si>
  <si>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</si>
  <si>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</si>
  <si>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</si>
  <si>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</si>
  <si>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</si>
  <si>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</si>
  <si>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</si>
  <si>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</si>
  <si>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</si>
  <si>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</si>
  <si>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</si>
  <si>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</si>
  <si>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</si>
  <si>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</si>
  <si>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</si>
  <si>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</si>
  <si>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</si>
  <si>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</si>
  <si>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</si>
  <si>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</si>
  <si>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</si>
  <si>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</si>
  <si>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</si>
  <si>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</si>
  <si>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</si>
  <si>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</si>
  <si>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</si>
  <si>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</si>
  <si>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</si>
  <si>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</si>
  <si>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</si>
  <si>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</si>
  <si>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</si>
  <si>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</si>
  <si>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</si>
  <si>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</si>
  <si>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</si>
  <si>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</si>
  <si>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</si>
  <si>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</si>
  <si>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</si>
  <si>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</si>
  <si>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</si>
  <si>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</si>
  <si>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</si>
  <si>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</si>
  <si>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</si>
  <si>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</si>
  <si>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</si>
  <si>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</si>
  <si>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</si>
  <si>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</si>
  <si>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</si>
  <si>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</si>
  <si>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</si>
  <si>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</si>
  <si>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</si>
  <si>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</si>
  <si>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</si>
  <si>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</si>
  <si>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</si>
  <si>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</si>
  <si>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</si>
  <si>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</si>
  <si>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</si>
  <si>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</si>
  <si>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</si>
  <si>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</si>
  <si>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</si>
  <si>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</si>
  <si>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</si>
  <si>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</si>
  <si>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</si>
  <si>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</si>
  <si>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</si>
  <si>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</si>
  <si>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</si>
  <si>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</si>
  <si>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</si>
  <si>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</si>
  <si>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</si>
  <si>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</si>
  <si>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</si>
  <si>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</si>
  <si>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</si>
  <si>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</si>
  <si>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</si>
  <si>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</si>
  <si>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</si>
  <si>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</si>
  <si>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</si>
  <si>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</si>
  <si>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</si>
  <si>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</si>
  <si>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</si>
  <si>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</si>
  <si>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</si>
  <si>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</si>
  <si>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</si>
  <si>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</si>
  <si>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</si>
  <si>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</si>
  <si>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</si>
  <si>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</si>
  <si>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</si>
  <si>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</si>
  <si>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</si>
  <si>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</si>
  <si>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</si>
  <si>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</si>
  <si>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</si>
  <si>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</si>
  <si>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</si>
  <si>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</si>
  <si>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</si>
  <si>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</si>
  <si>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</si>
  <si>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</si>
  <si>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</si>
  <si>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</si>
  <si>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</si>
  <si>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</si>
  <si>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</si>
  <si>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</si>
  <si>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</si>
  <si>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</si>
  <si>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</si>
  <si>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</si>
  <si>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</si>
  <si>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</si>
  <si>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</si>
  <si>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</si>
  <si>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</si>
  <si>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</si>
  <si>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</si>
  <si>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</si>
  <si>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</si>
  <si>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</si>
  <si>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</si>
  <si>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</si>
  <si>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</si>
  <si>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</si>
  <si>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</si>
  <si>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</si>
  <si>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</si>
  <si>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</si>
  <si>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</si>
  <si>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</si>
  <si>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</si>
  <si>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</si>
  <si>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</si>
  <si>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</si>
  <si>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</si>
  <si>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</si>
  <si>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</si>
  <si>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</si>
  <si>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</si>
  <si>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</si>
  <si>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</si>
  <si>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</si>
  <si>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</si>
  <si>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</si>
  <si>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</si>
  <si>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</si>
  <si>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</si>
  <si>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</si>
  <si>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</si>
  <si>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</si>
  <si>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</si>
  <si>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</si>
  <si>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</si>
  <si>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</si>
  <si>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</si>
  <si>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</si>
  <si>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</si>
  <si>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</si>
  <si>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</si>
  <si>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</si>
  <si>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</si>
  <si>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</si>
  <si>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</si>
  <si>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</si>
  <si>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</si>
  <si>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</si>
  <si>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</si>
  <si>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</si>
  <si>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</si>
  <si>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</si>
  <si>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</si>
  <si>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</si>
  <si>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</si>
  <si>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</si>
  <si>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</si>
  <si>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</si>
  <si>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</si>
  <si>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</si>
  <si>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</si>
  <si>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</si>
  <si>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</si>
  <si>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</si>
  <si>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</si>
  <si>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</si>
  <si>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</si>
  <si>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</si>
  <si>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</si>
  <si>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</si>
  <si>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</si>
  <si>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</si>
  <si>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</si>
  <si>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</si>
  <si>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</si>
  <si>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</si>
  <si>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</si>
  <si>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</si>
  <si>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</si>
  <si>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</si>
  <si>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</si>
  <si>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</si>
  <si>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</si>
  <si>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</si>
  <si>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</si>
  <si>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</si>
  <si>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</si>
  <si>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</si>
  <si>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</si>
  <si>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</si>
  <si>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</si>
  <si>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</si>
  <si>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</si>
  <si>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</si>
  <si>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</si>
  <si>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</si>
  <si>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</si>
  <si>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</si>
  <si>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</si>
  <si>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</si>
  <si>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</si>
  <si>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</si>
  <si>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</si>
  <si>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</si>
  <si>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</si>
  <si>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</si>
  <si>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</si>
  <si>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</si>
  <si>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</si>
  <si>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</si>
  <si>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</si>
  <si>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</si>
  <si>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</si>
  <si>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</si>
  <si>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</si>
  <si>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</si>
  <si>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</si>
  <si>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</si>
  <si>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</si>
  <si>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</si>
  <si>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</si>
  <si>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</si>
  <si>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</si>
  <si>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</si>
  <si>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</si>
  <si>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</si>
  <si>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</si>
  <si>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</si>
  <si>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</si>
  <si>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</si>
  <si>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</si>
  <si>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</si>
  <si>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</si>
  <si>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</si>
  <si>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</si>
  <si>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</si>
  <si>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</si>
  <si>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</si>
  <si>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</si>
  <si>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</si>
  <si>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</si>
  <si>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</si>
  <si>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</si>
  <si>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</si>
  <si>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</si>
  <si>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</si>
  <si>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</si>
  <si>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</si>
  <si>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</si>
  <si>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</si>
  <si>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</si>
  <si>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</si>
  <si>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</si>
  <si>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</si>
  <si>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</si>
  <si>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</si>
  <si>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</si>
  <si>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</si>
  <si>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</si>
  <si>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</si>
  <si>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</si>
  <si>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</si>
  <si>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</si>
  <si>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</si>
  <si>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</si>
  <si>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</si>
  <si>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</si>
  <si>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</si>
  <si>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</si>
  <si>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</si>
  <si>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</si>
  <si>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</si>
  <si>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</si>
  <si>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</si>
  <si>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</si>
  <si>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</si>
  <si>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</si>
  <si>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</si>
  <si>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</si>
  <si>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</si>
  <si>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</si>
  <si>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</si>
  <si>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</si>
  <si>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</si>
  <si>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</si>
  <si>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</si>
  <si>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</si>
  <si>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</si>
  <si>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</si>
  <si>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</si>
  <si>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</si>
  <si>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</si>
  <si>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</si>
  <si>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</si>
  <si>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</si>
  <si>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</si>
  <si>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</si>
  <si>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</si>
  <si>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</si>
  <si>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</si>
  <si>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</si>
  <si>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</si>
  <si>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</si>
  <si>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</si>
  <si>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</si>
  <si>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</si>
  <si>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</si>
  <si>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</si>
  <si>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</si>
  <si>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</si>
  <si>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</si>
  <si>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</si>
  <si>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</si>
  <si>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</si>
  <si>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</si>
  <si>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</si>
  <si>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</si>
  <si>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</si>
  <si>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</si>
  <si>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</si>
  <si>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</si>
  <si>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</si>
  <si>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</si>
  <si>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</si>
  <si>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</si>
  <si>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</si>
  <si>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</si>
  <si>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</si>
  <si>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</si>
  <si>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</si>
  <si>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</si>
  <si>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</si>
  <si>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</si>
  <si>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</si>
  <si>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</si>
  <si>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</si>
  <si>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</si>
  <si>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</si>
  <si>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</si>
  <si>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</si>
  <si>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</si>
  <si>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</si>
  <si>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</si>
  <si>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</si>
  <si>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</si>
  <si>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</si>
  <si>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</si>
  <si>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</si>
  <si>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</si>
  <si>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</si>
  <si>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</si>
  <si>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</si>
  <si>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</si>
  <si>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</si>
  <si>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</si>
  <si>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</si>
  <si>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</si>
  <si>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</si>
  <si>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</si>
  <si>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</si>
  <si>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</si>
  <si>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</si>
  <si>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</si>
  <si>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</si>
  <si>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</si>
  <si>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</si>
  <si>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</si>
  <si>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</si>
  <si>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</si>
  <si>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</si>
  <si>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</si>
  <si>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</si>
  <si>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</si>
  <si>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</si>
  <si>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</si>
  <si>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</si>
  <si>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</si>
  <si>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</si>
  <si>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</si>
  <si>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</si>
  <si>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</si>
  <si>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</si>
  <si>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</si>
  <si>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</si>
  <si>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</si>
  <si>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</si>
  <si>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</si>
  <si>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</si>
  <si>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</si>
  <si>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</si>
  <si>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</si>
  <si>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</si>
  <si>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</si>
  <si>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</si>
  <si>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</si>
  <si>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</si>
  <si>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</si>
  <si>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</si>
  <si>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</si>
  <si>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</si>
  <si>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</si>
  <si>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</si>
  <si>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</si>
  <si>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</si>
  <si>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</si>
  <si>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</si>
  <si>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</si>
  <si>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</si>
  <si>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</si>
  <si>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</si>
  <si>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</si>
  <si>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</si>
  <si>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</si>
  <si>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</si>
  <si>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</si>
  <si>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</si>
  <si>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</si>
  <si>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</si>
  <si>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</si>
  <si>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</si>
  <si>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</si>
  <si>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</si>
  <si>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</si>
  <si>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</si>
  <si>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</si>
  <si>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</si>
  <si>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</si>
  <si>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</si>
  <si>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</si>
  <si>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</si>
  <si>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</si>
  <si>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</si>
  <si>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</si>
  <si>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</si>
  <si>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</si>
  <si>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</si>
  <si>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</si>
  <si>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</si>
  <si>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</si>
  <si>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</si>
  <si>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</si>
  <si>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</si>
  <si>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</si>
  <si>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</si>
  <si>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</si>
  <si>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</si>
  <si>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</si>
  <si>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</si>
  <si>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</si>
  <si>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</si>
  <si>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</si>
  <si>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</si>
  <si>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</si>
  <si>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</si>
  <si>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</si>
  <si>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</si>
  <si>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</si>
  <si>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</si>
  <si>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</si>
  <si>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</si>
  <si>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</si>
  <si>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</si>
  <si>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</si>
  <si>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</si>
  <si>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</si>
  <si>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</si>
  <si>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</si>
  <si>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</si>
  <si>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</si>
  <si>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</si>
  <si>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</si>
  <si>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</si>
  <si>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</si>
  <si>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</si>
  <si>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</si>
  <si>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</si>
  <si>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</si>
  <si>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</si>
  <si>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</si>
  <si>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</si>
  <si>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</si>
  <si>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</si>
  <si>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</si>
  <si>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</si>
  <si>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</si>
  <si>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</si>
  <si>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</si>
  <si>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</si>
  <si>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</si>
  <si>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</si>
  <si>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</si>
  <si>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</si>
  <si>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</si>
  <si>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</si>
  <si>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</si>
  <si>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</si>
  <si>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</si>
  <si>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</si>
  <si>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</si>
  <si>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</si>
  <si>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</si>
  <si>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</si>
  <si>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</si>
  <si>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</si>
  <si>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</si>
  <si>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</si>
  <si>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</si>
  <si>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</si>
  <si>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</si>
  <si>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</si>
  <si>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</si>
  <si>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</si>
  <si>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</si>
  <si>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</si>
  <si>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</si>
  <si>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</si>
  <si>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</si>
  <si>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</si>
  <si>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</si>
  <si>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</si>
  <si>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</si>
  <si>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</si>
  <si>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</si>
  <si>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</si>
  <si>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</si>
  <si>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</si>
  <si>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</si>
  <si>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</si>
  <si>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</si>
  <si>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</si>
  <si>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</si>
  <si>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</si>
  <si>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</si>
  <si>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</si>
  <si>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</si>
  <si>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</si>
  <si>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</si>
  <si>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</si>
  <si>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</si>
  <si>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</si>
  <si>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</si>
  <si>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</si>
  <si>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</si>
  <si>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</si>
  <si>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</si>
  <si>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</si>
  <si>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</si>
  <si>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</si>
  <si>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</si>
  <si>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</si>
  <si>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</si>
  <si>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</si>
  <si>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</si>
  <si>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</si>
  <si>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</si>
  <si>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</si>
  <si>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</si>
  <si>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</si>
  <si>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</si>
  <si>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</si>
  <si>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</si>
  <si>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</si>
  <si>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</si>
  <si>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</si>
  <si>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</si>
  <si>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</si>
  <si>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</si>
  <si>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</si>
  <si>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</si>
  <si>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</si>
  <si>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</si>
  <si>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</si>
  <si>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</si>
  <si>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</si>
  <si>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</si>
  <si>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</si>
  <si>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</si>
  <si>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</si>
  <si>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</si>
  <si>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</si>
  <si>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</si>
  <si>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</si>
  <si>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</si>
  <si>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</si>
  <si>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</si>
  <si>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</si>
  <si>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</si>
  <si>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</si>
  <si>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</si>
  <si>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</si>
  <si>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</si>
  <si>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</si>
  <si>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</si>
  <si>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</si>
  <si>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</si>
  <si>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</si>
  <si>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</si>
  <si>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</si>
  <si>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</si>
  <si>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</si>
  <si>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</si>
  <si>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</si>
  <si>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</si>
  <si>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</si>
  <si>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</si>
  <si>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</si>
  <si>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</si>
  <si>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</si>
  <si>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</si>
  <si>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</si>
  <si>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</si>
  <si>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</si>
  <si>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</si>
  <si>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</si>
  <si>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</si>
  <si>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</si>
  <si>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</si>
  <si>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</si>
  <si>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</si>
  <si>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</si>
  <si>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</si>
  <si>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</si>
  <si>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</si>
  <si>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</si>
  <si>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</si>
  <si>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</si>
  <si>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</si>
  <si>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</si>
  <si>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</si>
  <si>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</si>
  <si>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</si>
  <si>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</si>
  <si>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</si>
  <si>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</si>
  <si>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</si>
  <si>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</si>
  <si>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</si>
  <si>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</si>
  <si>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</si>
  <si>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</si>
  <si>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</si>
  <si>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</si>
  <si>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</si>
  <si>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</si>
  <si>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</si>
  <si>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</si>
  <si>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</si>
  <si>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</si>
  <si>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</si>
  <si>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</si>
  <si>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</si>
  <si>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</si>
  <si>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</si>
  <si>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</si>
  <si>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</si>
  <si>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</si>
  <si>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</si>
  <si>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</si>
  <si>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</si>
  <si>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</si>
  <si>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</si>
  <si>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</si>
  <si>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</si>
  <si>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</si>
  <si>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</si>
  <si>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</si>
  <si>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</si>
  <si>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</si>
  <si>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</si>
  <si>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</si>
  <si>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</si>
  <si>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</si>
  <si>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</si>
  <si>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</si>
  <si>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</si>
  <si>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</si>
  <si>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</si>
  <si>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</si>
  <si>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</si>
  <si>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</si>
  <si>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</si>
  <si>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</si>
  <si>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</si>
  <si>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</si>
  <si>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</si>
  <si>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</si>
  <si>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</si>
  <si>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</si>
  <si>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</si>
  <si>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</si>
  <si>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</si>
  <si>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</si>
  <si>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</si>
  <si>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</si>
  <si>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</si>
  <si>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</si>
  <si>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</si>
  <si>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</si>
  <si>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</si>
  <si>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</si>
  <si>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</si>
  <si>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</si>
  <si>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</si>
  <si>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</si>
  <si>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</si>
  <si>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</si>
  <si>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</si>
  <si>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</si>
  <si>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</si>
  <si>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</si>
  <si>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</si>
  <si>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</si>
  <si>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</si>
  <si>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</si>
  <si>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</si>
  <si>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</si>
  <si>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</si>
  <si>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</si>
  <si>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</si>
  <si>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</si>
  <si>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</si>
  <si>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</si>
  <si>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</si>
  <si>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</si>
  <si>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</si>
  <si>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</si>
  <si>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</si>
  <si>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</si>
  <si>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</si>
  <si>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</si>
  <si>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</si>
  <si>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</si>
  <si>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</si>
  <si>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</si>
  <si>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</si>
  <si>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</si>
  <si>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</si>
  <si>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</si>
  <si>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</si>
  <si>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</si>
  <si>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</si>
  <si>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</si>
  <si>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</si>
  <si>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</si>
  <si>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</si>
  <si>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</si>
  <si>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</si>
  <si>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</si>
  <si>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</si>
  <si>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</si>
  <si>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</si>
  <si>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</si>
  <si>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</si>
  <si>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</si>
  <si>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</si>
  <si>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</si>
  <si>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</si>
  <si>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</si>
  <si>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</si>
  <si>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</si>
  <si>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</si>
  <si>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</si>
  <si>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</si>
  <si>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</si>
  <si>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</si>
  <si>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</si>
  <si>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</si>
  <si>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</si>
  <si>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</si>
  <si>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</si>
  <si>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</si>
  <si>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</si>
  <si>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</si>
  <si>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</si>
  <si>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</si>
  <si>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</si>
  <si>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</si>
  <si>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</si>
  <si>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</si>
  <si>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</si>
  <si>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</si>
  <si>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</si>
  <si>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</si>
  <si>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</si>
  <si>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</si>
  <si>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</si>
  <si>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</si>
  <si>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</si>
  <si>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</si>
  <si>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</si>
  <si>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</si>
  <si>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</si>
  <si>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</si>
  <si>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</si>
  <si>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</si>
  <si>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</si>
  <si>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</si>
  <si>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</si>
  <si>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</si>
  <si>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</si>
  <si>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</si>
  <si>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</si>
  <si>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</si>
  <si>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</si>
  <si>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</si>
  <si>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</si>
  <si>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</si>
  <si>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</si>
  <si>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</si>
  <si>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</si>
  <si>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</si>
  <si>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</si>
  <si>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</si>
  <si>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</si>
  <si>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</si>
  <si>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</si>
  <si>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</si>
  <si>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</si>
  <si>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</si>
  <si>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</si>
  <si>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</si>
  <si>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</si>
  <si>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</si>
  <si>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</si>
  <si>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</si>
  <si>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</si>
  <si>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</si>
  <si>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</si>
  <si>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</si>
  <si>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</si>
  <si>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</si>
  <si>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</si>
  <si>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</si>
  <si>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</si>
  <si>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</si>
  <si>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</si>
  <si>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</si>
  <si>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</si>
  <si>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</si>
  <si>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</si>
  <si>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</si>
  <si>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</si>
  <si>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</si>
  <si>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</si>
  <si>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</si>
  <si>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</si>
  <si>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</si>
  <si>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</si>
  <si>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</si>
  <si>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</si>
  <si>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</si>
  <si>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</si>
  <si>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</si>
  <si>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</si>
  <si>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</si>
  <si>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</si>
  <si>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</si>
  <si>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</si>
  <si>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</si>
  <si>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</si>
  <si>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</si>
  <si>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</si>
  <si>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</si>
  <si>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</si>
  <si>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</si>
  <si>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</si>
  <si>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</si>
  <si>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</si>
  <si>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</si>
  <si>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</si>
  <si>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</si>
  <si>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</si>
  <si>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</si>
  <si>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</si>
  <si>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</si>
  <si>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</si>
  <si>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</si>
  <si>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</si>
  <si>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</si>
  <si>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</si>
  <si>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</si>
  <si>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</si>
  <si>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</si>
  <si>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</si>
  <si>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</si>
  <si>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</si>
  <si>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</si>
  <si>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</si>
  <si>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</si>
  <si>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</si>
  <si>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</si>
  <si>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</si>
  <si>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</si>
  <si>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</si>
  <si>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</si>
  <si>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</si>
  <si>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</si>
  <si>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</si>
  <si>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</si>
  <si>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</si>
  <si>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</si>
  <si>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</si>
  <si>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</si>
  <si>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</si>
  <si>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</si>
  <si>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</si>
  <si>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</si>
  <si>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</si>
  <si>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</si>
  <si>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</si>
  <si>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</si>
  <si>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</si>
  <si>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</si>
  <si>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</si>
  <si>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</si>
  <si>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</si>
  <si>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</si>
  <si>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</si>
  <si>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</si>
  <si>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</si>
  <si>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</si>
  <si>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</si>
  <si>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</si>
  <si>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</si>
  <si>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</si>
  <si>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</si>
  <si>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</si>
  <si>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</si>
  <si>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</si>
  <si>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</si>
  <si>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</si>
  <si>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</si>
  <si>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</si>
  <si>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</si>
  <si>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</si>
  <si>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</si>
  <si>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</si>
  <si>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</si>
  <si>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</si>
  <si>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</si>
  <si>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</si>
  <si>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</si>
  <si>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</si>
  <si>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</si>
  <si>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</si>
  <si>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</si>
  <si>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</si>
  <si>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</si>
  <si>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</si>
  <si>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</si>
  <si>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</si>
  <si>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</si>
  <si>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</si>
  <si>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</si>
  <si>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</si>
  <si>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</si>
  <si>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</si>
  <si>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</si>
  <si>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</si>
  <si>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</si>
  <si>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</si>
  <si>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</si>
  <si>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</si>
  <si>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</si>
  <si>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</si>
  <si>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</si>
  <si>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</si>
  <si>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</si>
  <si>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</si>
  <si>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</si>
  <si>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</si>
  <si>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</si>
  <si>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</si>
  <si>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</si>
  <si>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</si>
  <si>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</si>
  <si>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</si>
  <si>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</si>
  <si>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</si>
  <si>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</si>
  <si>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</si>
  <si>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</si>
  <si>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</si>
  <si>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</si>
  <si>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</si>
  <si>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</si>
  <si>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</si>
  <si>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</si>
  <si>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</si>
  <si>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</si>
  <si>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</si>
  <si>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</si>
  <si>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</si>
  <si>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</si>
  <si>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</si>
  <si>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</si>
  <si>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</si>
  <si>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</si>
  <si>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</si>
  <si>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</si>
  <si>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</si>
  <si>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</si>
  <si>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</si>
  <si>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</si>
  <si>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</si>
  <si>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</si>
  <si>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</si>
  <si>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</si>
  <si>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</si>
  <si>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</si>
  <si>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</si>
  <si>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</si>
  <si>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</si>
  <si>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</si>
  <si>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</si>
  <si>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</si>
  <si>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</si>
  <si>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</si>
  <si>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</si>
  <si>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</si>
  <si>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</si>
  <si>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</si>
  <si>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</si>
  <si>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</si>
  <si>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</si>
  <si>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</si>
  <si>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</si>
  <si>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</si>
  <si>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</si>
  <si>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</si>
  <si>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</si>
  <si>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</si>
  <si>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</si>
  <si>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</si>
  <si>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</si>
  <si>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</si>
  <si>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</si>
  <si>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</si>
  <si>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</si>
  <si>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</si>
  <si>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</si>
  <si>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</si>
  <si>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</si>
  <si>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</si>
  <si>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</si>
  <si>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</si>
  <si>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</si>
  <si>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</si>
  <si>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</si>
  <si>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</si>
  <si>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</si>
  <si>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</si>
  <si>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</si>
  <si>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</si>
  <si>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</si>
  <si>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</si>
  <si>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</si>
  <si>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</si>
  <si>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</si>
  <si>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</si>
  <si>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</si>
  <si>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</si>
  <si>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</si>
  <si>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</si>
  <si>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</si>
  <si>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</si>
  <si>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</si>
  <si>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</si>
  <si>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</si>
  <si>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</si>
  <si>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</si>
  <si>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</si>
  <si>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</si>
  <si>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</si>
  <si>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</si>
  <si>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</si>
  <si>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</si>
  <si>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</si>
  <si>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</si>
  <si>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</si>
  <si>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</si>
  <si>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</si>
  <si>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</si>
  <si>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</si>
  <si>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</si>
  <si>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</si>
  <si>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</si>
  <si>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</si>
  <si>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</si>
  <si>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</si>
  <si>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</si>
  <si>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</si>
  <si>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</si>
  <si>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</si>
  <si>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</si>
  <si>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</si>
  <si>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</si>
  <si>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</si>
  <si>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</si>
  <si>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</si>
  <si>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</si>
  <si>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</si>
  <si>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</si>
  <si>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</si>
  <si>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</si>
  <si>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</si>
  <si>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</si>
  <si>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</si>
  <si>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</si>
  <si>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</si>
  <si>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</si>
  <si>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</si>
  <si>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</si>
  <si>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</si>
  <si>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</si>
  <si>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</si>
  <si>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</si>
  <si>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</si>
  <si>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</si>
  <si>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</si>
  <si>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</si>
  <si>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</si>
  <si>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</si>
  <si>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</si>
  <si>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</si>
  <si>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</si>
  <si>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</si>
  <si>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</si>
  <si>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</si>
  <si>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</si>
  <si>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</si>
  <si>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</si>
  <si>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</si>
  <si>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</si>
  <si>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</si>
  <si>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</si>
  <si>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</si>
  <si>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</si>
  <si>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</si>
  <si>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</si>
  <si>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</si>
  <si>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</si>
  <si>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</si>
  <si>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</si>
  <si>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</si>
  <si>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</si>
  <si>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</si>
  <si>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</si>
  <si>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</si>
  <si>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</si>
  <si>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</si>
  <si>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</si>
  <si>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</si>
  <si>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</si>
  <si>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</si>
  <si>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</si>
  <si>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</si>
  <si>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</si>
  <si>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</si>
  <si>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</si>
  <si>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</si>
  <si>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</si>
  <si>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</si>
  <si>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</si>
  <si>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</si>
  <si>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</si>
  <si>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</si>
  <si>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</si>
  <si>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</si>
  <si>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</si>
  <si>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</si>
  <si>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</si>
  <si>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</si>
  <si>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</si>
  <si>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</si>
  <si>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</si>
  <si>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</si>
  <si>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</si>
  <si>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</si>
  <si>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</si>
  <si>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</si>
  <si>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</si>
  <si>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</si>
  <si>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</si>
  <si>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</si>
  <si>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</si>
  <si>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</si>
  <si>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</si>
  <si>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</si>
  <si>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</si>
  <si>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</si>
  <si>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</si>
  <si>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</si>
  <si>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</si>
  <si>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</si>
  <si>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</si>
  <si>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</si>
  <si>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</si>
  <si>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</si>
  <si>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</si>
  <si>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</si>
  <si>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</si>
  <si>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</si>
  <si>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</si>
  <si>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</si>
  <si>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</si>
  <si>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</si>
  <si>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</si>
  <si>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</si>
  <si>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</si>
  <si>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</si>
  <si>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</si>
  <si>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</si>
  <si>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</si>
  <si>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</si>
  <si>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</si>
  <si>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</si>
  <si>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</si>
  <si>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</si>
  <si>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</si>
  <si>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</si>
  <si>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</si>
  <si>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</si>
  <si>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</si>
  <si>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</si>
  <si>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</si>
  <si>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</si>
  <si>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</si>
  <si>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</si>
  <si>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</si>
  <si>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</si>
  <si>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</si>
  <si>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</si>
  <si>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</si>
  <si>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</si>
  <si>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</si>
  <si>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</si>
  <si>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</si>
  <si>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</si>
  <si>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</si>
  <si>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</si>
  <si>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</si>
  <si>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</si>
  <si>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</si>
  <si>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</si>
  <si>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</si>
  <si>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</si>
  <si>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</si>
  <si>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</si>
  <si>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</si>
  <si>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</si>
  <si>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</si>
  <si>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</si>
  <si>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</si>
  <si>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</si>
  <si>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</si>
  <si>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</si>
  <si>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</si>
  <si>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</si>
  <si>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</si>
  <si>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</si>
  <si>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</si>
  <si>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</si>
  <si>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</si>
  <si>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</si>
  <si>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</si>
  <si>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</si>
  <si>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</si>
  <si>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</si>
  <si>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</si>
  <si>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</si>
  <si>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</si>
  <si>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</si>
  <si>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</si>
  <si>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</si>
  <si>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</si>
  <si>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</si>
  <si>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</si>
  <si>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</si>
  <si>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</si>
  <si>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</si>
  <si>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</si>
  <si>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</si>
  <si>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</si>
  <si>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</si>
  <si>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</si>
  <si>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</si>
  <si>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</si>
  <si>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</si>
  <si>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</si>
  <si>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</si>
  <si>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</si>
  <si>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</si>
  <si>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</si>
  <si>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</si>
  <si>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</si>
  <si>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</si>
  <si>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</si>
  <si>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</si>
  <si>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</si>
  <si>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</si>
  <si>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</si>
  <si>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</si>
  <si>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</si>
  <si>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</si>
  <si>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</si>
  <si>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</si>
  <si>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</si>
  <si>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</si>
  <si>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</si>
  <si>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</si>
  <si>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</si>
  <si>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</si>
  <si>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</si>
  <si>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</si>
  <si>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</si>
  <si>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</si>
  <si>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</si>
  <si>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</si>
  <si>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</si>
  <si>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</si>
  <si>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</si>
  <si>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</si>
  <si>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</si>
  <si>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</si>
  <si>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</si>
  <si>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</si>
  <si>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</si>
  <si>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</si>
  <si>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</si>
  <si>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</si>
  <si>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</si>
  <si>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</si>
  <si>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</si>
  <si>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</si>
  <si>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</si>
  <si>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</si>
  <si>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</si>
  <si>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</si>
  <si>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</si>
  <si>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</si>
  <si>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</si>
  <si>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</si>
  <si>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</si>
  <si>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</si>
  <si>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</si>
  <si>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</si>
  <si>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</si>
  <si>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</si>
  <si>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</si>
  <si>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</si>
  <si>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</si>
  <si>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</si>
  <si>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</si>
  <si>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</si>
  <si>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</si>
  <si>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</si>
  <si>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</si>
  <si>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</si>
  <si>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</si>
  <si>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</si>
  <si>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</si>
  <si>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</si>
  <si>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</si>
  <si>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</si>
  <si>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</si>
  <si>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</si>
  <si>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</si>
  <si>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</si>
  <si>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</si>
  <si>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</si>
  <si>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</si>
  <si>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</si>
  <si>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</si>
  <si>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</si>
  <si>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</si>
  <si>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</si>
  <si>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</si>
  <si>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</si>
  <si>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</si>
  <si>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</si>
  <si>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</si>
  <si>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</si>
  <si>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</si>
  <si>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</si>
  <si>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</si>
  <si>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</si>
  <si>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</si>
  <si>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</si>
  <si>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</si>
  <si>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</si>
  <si>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</si>
  <si>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</si>
  <si>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</si>
  <si>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</si>
  <si>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</si>
  <si>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</si>
  <si>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</si>
  <si>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</si>
  <si>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</si>
  <si>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</si>
  <si>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</si>
  <si>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</si>
  <si>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</si>
  <si>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</si>
  <si>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</si>
  <si>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</si>
  <si>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</si>
  <si>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</si>
  <si>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</si>
  <si>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</si>
  <si>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</si>
  <si>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</si>
  <si>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</si>
  <si>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</si>
  <si>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</si>
  <si>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</si>
  <si>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</si>
  <si>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</si>
  <si>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</si>
  <si>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</si>
  <si>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</si>
  <si>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</si>
  <si>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</si>
  <si>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</si>
  <si>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</si>
  <si>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</si>
  <si>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</si>
  <si>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</si>
  <si>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</si>
  <si>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</si>
  <si>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</si>
  <si>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</si>
  <si>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</si>
  <si>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</si>
  <si>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</si>
  <si>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</si>
  <si>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</si>
  <si>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</si>
  <si>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</si>
  <si>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</si>
  <si>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</si>
  <si>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</si>
  <si>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</si>
  <si>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</si>
  <si>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</si>
  <si>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</si>
  <si>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</si>
  <si>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</si>
  <si>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</si>
  <si>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</si>
  <si>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</si>
  <si>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</si>
  <si>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</si>
  <si>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</si>
  <si>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</si>
  <si>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</si>
  <si>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</si>
  <si>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</si>
  <si>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</si>
  <si>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</si>
  <si>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</si>
  <si>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</si>
  <si>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</si>
  <si>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</si>
  <si>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</si>
  <si>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</si>
  <si>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</si>
  <si>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</si>
  <si>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</si>
  <si>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</si>
  <si>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</si>
  <si>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</si>
  <si>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</si>
  <si>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</si>
  <si>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</si>
  <si>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</si>
  <si>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</si>
  <si>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</si>
  <si>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</si>
  <si>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</si>
  <si>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</si>
  <si>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</si>
  <si>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</si>
  <si>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</si>
  <si>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</si>
  <si>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</si>
  <si>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</si>
  <si>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</si>
  <si>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</si>
  <si>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</si>
  <si>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</si>
  <si>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</si>
  <si>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</si>
  <si>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</si>
  <si>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</si>
  <si>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</si>
  <si>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</si>
  <si>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</si>
  <si>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</si>
  <si>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</si>
  <si>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</si>
  <si>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</si>
  <si>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</si>
  <si>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</si>
  <si>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</si>
  <si>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</si>
  <si>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</si>
  <si>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</si>
  <si>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</si>
  <si>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</si>
  <si>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</si>
  <si>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</si>
  <si>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</si>
  <si>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</si>
  <si>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</si>
  <si>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</si>
  <si>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</si>
  <si>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</si>
  <si>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</si>
  <si>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</si>
  <si>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</si>
  <si>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</si>
  <si>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</si>
  <si>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</si>
  <si>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</si>
  <si>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</si>
  <si>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</si>
  <si>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</si>
  <si>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</si>
  <si>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</si>
  <si>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</si>
  <si>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</si>
  <si>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</si>
  <si>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</si>
  <si>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</si>
  <si>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</si>
  <si>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</si>
  <si>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</si>
  <si>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</si>
  <si>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</si>
  <si>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</si>
  <si>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</si>
  <si>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</si>
  <si>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</si>
  <si>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</si>
  <si>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</si>
  <si>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</si>
  <si>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</si>
  <si>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</si>
  <si>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</si>
  <si>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</si>
  <si>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</si>
  <si>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</si>
  <si>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</si>
  <si>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</si>
  <si>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</si>
  <si>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</si>
  <si>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</si>
  <si>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</si>
  <si>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</si>
  <si>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</si>
  <si>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</si>
  <si>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</si>
  <si>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</si>
  <si>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</si>
  <si>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</si>
  <si>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</si>
  <si>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</si>
  <si>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</si>
  <si>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</si>
  <si>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</si>
  <si>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</si>
  <si>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</si>
  <si>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</si>
  <si>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</si>
  <si>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</si>
  <si>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</si>
  <si>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</si>
  <si>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</si>
  <si>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</si>
  <si>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</si>
  <si>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</si>
  <si>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</si>
  <si>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</si>
  <si>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</si>
  <si>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</si>
  <si>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</si>
  <si>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</si>
  <si>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</si>
  <si>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</si>
  <si>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</si>
  <si>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</si>
  <si>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</si>
  <si>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</si>
  <si>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</si>
  <si>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</si>
  <si>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</si>
  <si>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</si>
  <si>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</si>
  <si>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</si>
  <si>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</si>
  <si>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</si>
  <si>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</si>
  <si>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</si>
  <si>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</si>
  <si>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</si>
  <si>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</si>
  <si>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</si>
  <si>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</si>
  <si>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</si>
  <si>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</si>
  <si>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</si>
  <si>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</si>
  <si>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</si>
  <si>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</si>
  <si>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</si>
  <si>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</si>
  <si>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</si>
  <si>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</si>
  <si>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</si>
  <si>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</si>
  <si>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</si>
  <si>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</si>
  <si>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</si>
  <si>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</si>
  <si>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</si>
  <si>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</si>
  <si>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</si>
  <si>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</si>
  <si>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</si>
  <si>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</si>
  <si>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</si>
  <si>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</si>
  <si>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</si>
  <si>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</si>
  <si>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</si>
  <si>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</si>
  <si>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</si>
  <si>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</si>
  <si>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</si>
  <si>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</si>
  <si>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</si>
  <si>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</si>
  <si>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</si>
  <si>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</si>
  <si>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</si>
  <si>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</si>
  <si>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</si>
  <si>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</si>
  <si>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</si>
  <si>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</si>
  <si>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</si>
  <si>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</si>
  <si>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</si>
  <si>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</si>
  <si>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</si>
  <si>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</si>
  <si>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</si>
  <si>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</si>
  <si>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</si>
  <si>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</si>
  <si>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</si>
  <si>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</si>
  <si>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</si>
  <si>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</si>
  <si>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</si>
  <si>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</si>
  <si>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</si>
  <si>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</si>
  <si>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</si>
  <si>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</si>
  <si>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</si>
  <si>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</si>
  <si>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</si>
  <si>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</si>
  <si>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</si>
  <si>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</si>
  <si>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</si>
  <si>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</si>
  <si>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</si>
  <si>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</si>
  <si>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</si>
  <si>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</si>
  <si>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</si>
  <si>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</si>
  <si>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</si>
  <si>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</si>
  <si>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</si>
  <si>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</si>
  <si>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</si>
  <si>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</si>
  <si>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</si>
  <si>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</si>
  <si>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</si>
  <si>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</si>
  <si>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</si>
  <si>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</si>
  <si>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</si>
  <si>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</si>
  <si>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</si>
  <si>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</si>
  <si>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</si>
  <si>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</si>
  <si>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</si>
  <si>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</si>
  <si>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</si>
  <si>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</si>
  <si>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</si>
  <si>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</si>
  <si>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</si>
  <si>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</si>
  <si>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</si>
  <si>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</si>
  <si>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</si>
  <si>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</si>
  <si>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</si>
  <si>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</si>
  <si>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</si>
  <si>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</si>
  <si>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</si>
  <si>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</si>
  <si>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</si>
  <si>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</si>
  <si>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</si>
  <si>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</si>
  <si>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</si>
  <si>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</si>
  <si>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</si>
  <si>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</si>
  <si>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</si>
  <si>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</si>
  <si>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</si>
  <si>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</si>
  <si>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</si>
  <si>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</si>
  <si>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</si>
  <si>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</si>
  <si>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</si>
  <si>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</si>
  <si>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</si>
  <si>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</si>
  <si>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</si>
  <si>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</si>
  <si>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</si>
  <si>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</si>
  <si>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</si>
  <si>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</si>
  <si>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</si>
  <si>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</si>
  <si>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</si>
  <si>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</si>
  <si>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</si>
  <si>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</si>
  <si>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</si>
  <si>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</si>
  <si>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</si>
  <si>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</si>
  <si>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</si>
  <si>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</si>
  <si>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</si>
  <si>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</si>
  <si>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</si>
  <si>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</si>
  <si>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</si>
  <si>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</si>
  <si>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</si>
  <si>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</si>
  <si>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</si>
  <si>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</si>
  <si>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</si>
  <si>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</si>
  <si>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</si>
  <si>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</si>
  <si>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</si>
  <si>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</si>
  <si>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</si>
  <si>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</si>
  <si>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</si>
  <si>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</si>
  <si>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</si>
  <si>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</si>
  <si>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</si>
  <si>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</si>
  <si>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</si>
  <si>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</si>
  <si>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</si>
  <si>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</si>
  <si>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</si>
  <si>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</si>
  <si>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</si>
  <si>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</si>
  <si>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</si>
  <si>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</si>
  <si>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</si>
  <si>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</si>
  <si>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</si>
  <si>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</si>
  <si>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</si>
  <si>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</si>
  <si>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</si>
  <si>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</si>
  <si>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</si>
  <si>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</si>
  <si>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</si>
  <si>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</si>
  <si>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</si>
  <si>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</si>
  <si>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</si>
  <si>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</si>
  <si>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</si>
  <si>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</si>
  <si>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</si>
  <si>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</si>
  <si>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</si>
  <si>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</si>
  <si>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</si>
  <si>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</si>
  <si>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</si>
  <si>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</si>
  <si>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</si>
  <si>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</si>
  <si>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</si>
  <si>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</si>
  <si>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</si>
  <si>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</si>
  <si>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</si>
  <si>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</si>
  <si>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</si>
  <si>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</si>
  <si>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</si>
  <si>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</si>
  <si>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</si>
  <si>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</si>
  <si>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</si>
  <si>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</si>
  <si>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</si>
  <si>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</si>
  <si>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</si>
  <si>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</si>
  <si>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</si>
  <si>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</si>
  <si>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</si>
  <si>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</si>
  <si>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</si>
  <si>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</si>
  <si>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</si>
  <si>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</si>
  <si>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</si>
  <si>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</si>
  <si>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</si>
  <si>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</si>
  <si>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</si>
  <si>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</si>
  <si>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</si>
  <si>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</si>
  <si>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</si>
  <si>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</si>
  <si>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</si>
  <si>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</si>
  <si>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</si>
  <si>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</si>
  <si>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</si>
  <si>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</si>
  <si>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</si>
  <si>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</si>
  <si>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</si>
  <si>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</si>
  <si>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</si>
  <si>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</si>
  <si>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</si>
  <si>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</si>
  <si>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</si>
  <si>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</si>
  <si>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</si>
  <si>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</si>
  <si>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</si>
  <si>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</si>
  <si>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</si>
  <si>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</si>
  <si>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</si>
  <si>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</si>
  <si>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</si>
  <si>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</si>
  <si>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</si>
  <si>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</si>
  <si>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</si>
  <si>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</si>
  <si>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</si>
  <si>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</si>
  <si>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</si>
  <si>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</si>
  <si>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</si>
  <si>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</si>
  <si>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</si>
  <si>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</si>
  <si>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</si>
  <si>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</si>
  <si>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</si>
  <si>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</si>
  <si>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</si>
  <si>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</si>
  <si>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</si>
  <si>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</si>
  <si>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</si>
  <si>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</si>
  <si>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</si>
  <si>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</si>
  <si>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</si>
  <si>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</si>
  <si>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</si>
  <si>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</si>
  <si>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</si>
  <si>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</si>
  <si>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</si>
  <si>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</si>
  <si>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</si>
  <si>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</si>
  <si>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</si>
  <si>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</si>
  <si>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</si>
  <si>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</si>
  <si>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</si>
  <si>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</si>
  <si>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</si>
  <si>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</si>
  <si>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</si>
  <si>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</si>
  <si>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</si>
  <si>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</si>
  <si>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</si>
  <si>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</si>
  <si>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</si>
  <si>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</si>
  <si>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</si>
  <si>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</si>
  <si>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</si>
  <si>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</si>
  <si>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</si>
  <si>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</si>
  <si>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</si>
  <si>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</si>
  <si>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</si>
  <si>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</si>
  <si>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</si>
  <si>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</si>
  <si>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</si>
  <si>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</si>
  <si>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</si>
  <si>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</si>
  <si>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</si>
  <si>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</si>
  <si>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</si>
  <si>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</si>
  <si>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</si>
  <si>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</si>
  <si>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</si>
  <si>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</si>
  <si>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</si>
  <si>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</si>
  <si>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</si>
  <si>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</si>
  <si>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</si>
  <si>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</si>
  <si>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</si>
  <si>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</si>
  <si>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</si>
  <si>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</si>
  <si>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</si>
  <si>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</si>
  <si>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</si>
  <si>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</si>
  <si>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</si>
  <si>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</si>
  <si>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</si>
  <si>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</si>
  <si>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</si>
  <si>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</si>
  <si>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</si>
  <si>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</si>
  <si>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</si>
  <si>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</si>
  <si>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</si>
  <si>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</si>
  <si>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</si>
  <si>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</si>
  <si>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</si>
  <si>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</si>
  <si>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</si>
  <si>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</si>
  <si>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</si>
  <si>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</si>
  <si>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</si>
  <si>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</si>
  <si>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</si>
  <si>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</si>
  <si>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</si>
  <si>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</si>
  <si>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</si>
  <si>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</si>
  <si>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</si>
  <si>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</si>
  <si>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</si>
  <si>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</si>
  <si>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</si>
  <si>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</si>
  <si>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</si>
  <si>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</si>
  <si>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</si>
  <si>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</si>
  <si>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</si>
  <si>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</si>
  <si>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</si>
  <si>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</si>
  <si>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</si>
  <si>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</si>
  <si>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</si>
  <si>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</si>
  <si>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</si>
  <si>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</si>
  <si>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</si>
  <si>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</si>
  <si>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</si>
  <si>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</si>
  <si>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</si>
  <si>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</si>
  <si>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</si>
  <si>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</si>
  <si>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</si>
  <si>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</si>
  <si>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</si>
  <si>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</si>
  <si>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</si>
  <si>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</si>
  <si>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</si>
  <si>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</si>
  <si>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</si>
  <si>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</si>
  <si>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</si>
  <si>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</si>
  <si>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</si>
  <si>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</si>
  <si>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</si>
  <si>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</si>
  <si>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</si>
  <si>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</si>
  <si>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</si>
  <si>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</si>
  <si>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</si>
  <si>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</si>
  <si>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</si>
  <si>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</si>
  <si>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</si>
  <si>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</si>
  <si>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</si>
  <si>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</si>
  <si>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</si>
  <si>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</si>
  <si>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</si>
  <si>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</si>
  <si>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</si>
  <si>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</si>
  <si>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</si>
  <si>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</si>
  <si>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</si>
  <si>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</si>
  <si>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</si>
  <si>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</si>
  <si>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</si>
  <si>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</si>
  <si>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</si>
  <si>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</si>
  <si>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</si>
  <si>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</si>
  <si>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</si>
  <si>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</si>
  <si>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</si>
  <si>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</si>
  <si>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</si>
  <si>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</si>
  <si>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</si>
  <si>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</si>
  <si>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</si>
  <si>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</si>
  <si>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</si>
  <si>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</si>
  <si>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</si>
  <si>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</si>
  <si>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</si>
  <si>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</si>
  <si>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</si>
  <si>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</si>
  <si>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</si>
  <si>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</si>
  <si>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</si>
  <si>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</si>
  <si>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</si>
  <si>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</si>
  <si>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</si>
  <si>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</si>
  <si>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</si>
  <si>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</si>
  <si>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</si>
  <si>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</si>
  <si>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</si>
  <si>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</si>
  <si>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</si>
  <si>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</si>
  <si>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</si>
  <si>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</si>
  <si>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</si>
  <si>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</si>
  <si>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</si>
  <si>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</si>
  <si>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</si>
  <si>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</si>
  <si>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</si>
  <si>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</si>
  <si>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</si>
  <si>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</si>
  <si>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</si>
  <si>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</si>
  <si>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</si>
  <si>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</si>
  <si>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</si>
  <si>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</si>
  <si>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</si>
  <si>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</si>
  <si>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</si>
  <si>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</si>
  <si>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</si>
  <si>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</si>
  <si>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</si>
  <si>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</si>
  <si>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</si>
  <si>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</si>
  <si>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</si>
  <si>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</si>
  <si>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</si>
  <si>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</si>
  <si>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</si>
  <si>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</si>
  <si>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</si>
  <si>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</si>
  <si>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</si>
  <si>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</si>
  <si>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</si>
  <si>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</si>
  <si>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</si>
  <si>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</si>
  <si>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</si>
  <si>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</si>
  <si>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</si>
  <si>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</si>
  <si>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</si>
  <si>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</si>
  <si>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</si>
  <si>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</si>
  <si>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</si>
  <si>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</si>
  <si>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</si>
  <si>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</si>
  <si>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</si>
  <si>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</si>
  <si>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</si>
  <si>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</si>
  <si>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</si>
  <si>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</si>
  <si>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</si>
  <si>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</si>
  <si>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</si>
  <si>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</si>
  <si>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</si>
  <si>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</si>
  <si>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</si>
  <si>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</si>
  <si>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</si>
  <si>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</si>
  <si>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</si>
  <si>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</si>
  <si>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</si>
  <si>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</si>
  <si>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</si>
  <si>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</si>
  <si>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</si>
  <si>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</si>
  <si>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</si>
  <si>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</si>
  <si>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</si>
  <si>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</si>
  <si>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</si>
  <si>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</si>
  <si>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</si>
  <si>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</si>
  <si>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</si>
  <si>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</si>
  <si>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</si>
  <si>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</si>
  <si>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</si>
  <si>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</si>
  <si>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</si>
  <si>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</si>
  <si>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</si>
  <si>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</si>
  <si>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</si>
  <si>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</si>
  <si>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</si>
  <si>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</si>
  <si>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</si>
  <si>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</si>
  <si>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</si>
  <si>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</si>
  <si>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</si>
  <si>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</si>
  <si>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</si>
  <si>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</si>
  <si>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</si>
  <si>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</si>
  <si>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</si>
  <si>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</si>
  <si>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</si>
  <si>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</si>
  <si>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</si>
  <si>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</si>
  <si>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</si>
  <si>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</si>
  <si>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</si>
  <si>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</si>
  <si>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</si>
  <si>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</si>
  <si>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</si>
  <si>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</si>
  <si>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</si>
  <si>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</si>
  <si>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</si>
  <si>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</si>
  <si>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</si>
  <si>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</si>
  <si>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</si>
  <si>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</si>
  <si>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</si>
  <si>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</si>
  <si>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</si>
  <si>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</si>
  <si>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</si>
  <si>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</si>
  <si>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</si>
  <si>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</si>
  <si>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</si>
  <si>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</si>
  <si>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</si>
  <si>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</si>
  <si>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</si>
  <si>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</si>
  <si>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</si>
  <si>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</si>
  <si>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</si>
  <si>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</si>
  <si>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</si>
  <si>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</si>
  <si>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</si>
  <si>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</si>
  <si>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</si>
  <si>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</si>
  <si>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</si>
  <si>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</si>
  <si>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</si>
  <si>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</si>
  <si>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</si>
  <si>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</si>
  <si>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</si>
  <si>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</si>
  <si>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</si>
  <si>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</si>
  <si>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</si>
  <si>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</si>
  <si>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</si>
  <si>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</si>
  <si>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</si>
  <si>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</si>
  <si>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</si>
  <si>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</si>
  <si>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</si>
  <si>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</si>
  <si>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</si>
  <si>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</si>
  <si>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</si>
  <si>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</si>
  <si>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</si>
  <si>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</si>
  <si>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</si>
  <si>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</si>
  <si>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</si>
  <si>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</si>
  <si>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</si>
  <si>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</si>
  <si>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</si>
  <si>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</si>
  <si>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</si>
  <si>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</si>
  <si>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</si>
  <si>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</si>
  <si>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</si>
  <si>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</si>
  <si>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</si>
  <si>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</si>
  <si>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</si>
  <si>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</si>
  <si>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</si>
  <si>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</si>
  <si>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</si>
  <si>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</si>
  <si>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</si>
  <si>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</si>
  <si>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</si>
  <si>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</si>
  <si>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</si>
  <si>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</si>
  <si>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</si>
  <si>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</si>
  <si>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</si>
  <si>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</si>
  <si>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</si>
  <si>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</si>
  <si>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</si>
  <si>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</si>
  <si>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</si>
  <si>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</si>
  <si>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</si>
  <si>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</si>
  <si>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</si>
  <si>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</si>
  <si>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</si>
  <si>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</si>
  <si>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</si>
  <si>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</si>
  <si>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</si>
  <si>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</si>
  <si>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</si>
  <si>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</si>
  <si>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</si>
  <si>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</si>
  <si>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</si>
  <si>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</si>
  <si>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</si>
  <si>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</si>
  <si>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</si>
  <si>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</si>
  <si>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</si>
  <si>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</si>
  <si>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</si>
  <si>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</si>
  <si>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</si>
  <si>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</si>
  <si>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</si>
  <si>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</si>
  <si>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</si>
  <si>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</si>
  <si>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</si>
  <si>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</si>
  <si>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</si>
  <si>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</si>
  <si>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</si>
  <si>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</si>
  <si>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</si>
  <si>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</si>
  <si>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</si>
  <si>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</si>
  <si>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</si>
  <si>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</si>
  <si>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</si>
  <si>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</si>
  <si>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</si>
  <si>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</si>
  <si>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</si>
  <si>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</si>
  <si>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</si>
  <si>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</si>
  <si>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</si>
  <si>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</si>
  <si>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</si>
  <si>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</si>
  <si>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</si>
  <si>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</si>
  <si>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</si>
  <si>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</si>
  <si>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</si>
  <si>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</si>
  <si>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</si>
  <si>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</si>
  <si>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</si>
  <si>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</si>
  <si>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</si>
  <si>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</si>
  <si>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</si>
  <si>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</si>
  <si>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</si>
  <si>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</si>
  <si>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</si>
  <si>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</si>
  <si>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</si>
  <si>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</si>
  <si>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</si>
  <si>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</si>
  <si>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</si>
  <si>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</si>
  <si>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</si>
  <si>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</si>
  <si>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</si>
  <si>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</si>
  <si>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</si>
  <si>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</si>
  <si>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</si>
  <si>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</si>
  <si>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</si>
  <si>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</si>
  <si>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</si>
  <si>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</si>
  <si>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</si>
  <si>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</si>
  <si>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</si>
  <si>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</si>
  <si>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</si>
  <si>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</si>
  <si>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</si>
  <si>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</si>
  <si>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</si>
  <si>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</si>
  <si>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</si>
  <si>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</si>
  <si>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</si>
  <si>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</si>
  <si>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</si>
  <si>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</si>
  <si>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</si>
  <si>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</si>
  <si>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</si>
  <si>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</si>
  <si>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</si>
  <si>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</si>
  <si>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</si>
  <si>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</si>
  <si>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</si>
  <si>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</si>
  <si>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</si>
  <si>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</si>
  <si>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</si>
  <si>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</si>
  <si>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</si>
  <si>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</si>
  <si>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</si>
  <si>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</si>
  <si>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</si>
  <si>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</si>
  <si>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</si>
  <si>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</si>
  <si>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</si>
  <si>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</si>
  <si>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</si>
  <si>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</si>
  <si>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</si>
  <si>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</si>
  <si>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</si>
  <si>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</si>
  <si>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</si>
  <si>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</si>
  <si>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</si>
  <si>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</si>
  <si>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</si>
  <si>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</si>
  <si>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</si>
  <si>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</si>
  <si>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</si>
  <si>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</si>
  <si>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</si>
  <si>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</si>
  <si>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</si>
  <si>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</si>
  <si>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</si>
  <si>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</si>
  <si>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</si>
  <si>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</si>
  <si>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</si>
  <si>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</si>
  <si>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</si>
  <si>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</si>
  <si>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</si>
  <si>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</si>
  <si>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</si>
  <si>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</si>
  <si>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</si>
  <si>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</si>
  <si>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</si>
  <si>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</si>
  <si>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</si>
  <si>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</si>
  <si>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</si>
  <si>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</si>
  <si>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</si>
  <si>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</si>
  <si>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</si>
  <si>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</si>
  <si>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</si>
  <si>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</si>
  <si>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</si>
  <si>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</si>
  <si>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</si>
  <si>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</si>
  <si>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</si>
  <si>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</si>
  <si>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</si>
  <si>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</si>
  <si>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</si>
  <si>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</si>
  <si>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</si>
  <si>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</si>
  <si>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</si>
  <si>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</si>
  <si>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</si>
  <si>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</si>
  <si>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</si>
  <si>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</si>
  <si>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</si>
  <si>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</si>
  <si>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</si>
  <si>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</si>
  <si>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</si>
  <si>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</si>
  <si>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</si>
  <si>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</si>
  <si>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</si>
  <si>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</si>
  <si>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</si>
  <si>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</si>
  <si>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</si>
  <si>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</si>
  <si>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</si>
  <si>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</si>
  <si>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</si>
  <si>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</si>
  <si>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</si>
  <si>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</si>
  <si>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</si>
  <si>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</si>
  <si>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</si>
  <si>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</si>
  <si>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</si>
  <si>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</si>
  <si>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</si>
  <si>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</si>
  <si>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</si>
  <si>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</si>
  <si>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</si>
  <si>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</si>
  <si>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</si>
  <si>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</si>
  <si>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</si>
  <si>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</si>
  <si>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</si>
  <si>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</si>
  <si>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</si>
  <si>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</si>
  <si>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</si>
  <si>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</si>
  <si>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</si>
  <si>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</si>
  <si>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</si>
  <si>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</si>
  <si>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</si>
  <si>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</si>
  <si>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</si>
  <si>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</si>
  <si>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</si>
  <si>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</si>
  <si>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</si>
  <si>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</si>
  <si>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</si>
  <si>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</si>
  <si>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</si>
  <si>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</si>
  <si>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</si>
  <si>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</si>
  <si>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</si>
  <si>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</si>
  <si>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</si>
  <si>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</si>
  <si>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</si>
  <si>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</si>
  <si>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</si>
  <si>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</si>
  <si>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</si>
  <si>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</si>
  <si>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</si>
  <si>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</si>
  <si>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</si>
  <si>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</si>
  <si>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</si>
  <si>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</si>
  <si>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</si>
  <si>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</si>
  <si>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</si>
  <si>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</si>
  <si>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</si>
  <si>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</si>
  <si>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</si>
  <si>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</si>
  <si>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</si>
  <si>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</si>
  <si>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</si>
  <si>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</si>
  <si>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</si>
  <si>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</si>
  <si>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</si>
  <si>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</si>
  <si>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</si>
  <si>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</si>
  <si>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</si>
  <si>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</si>
  <si>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</si>
  <si>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</si>
  <si>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</si>
  <si>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</si>
  <si>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</si>
  <si>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</si>
  <si>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</si>
  <si>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</si>
  <si>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</si>
  <si>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</si>
  <si>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</si>
  <si>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</si>
  <si>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</si>
  <si>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</si>
  <si>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</si>
  <si>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</si>
  <si>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</si>
  <si>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</si>
  <si>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</si>
  <si>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</si>
  <si>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</si>
  <si>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</si>
  <si>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</si>
  <si>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</si>
  <si>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</si>
  <si>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</si>
  <si>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</si>
  <si>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</si>
  <si>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</si>
  <si>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</si>
  <si>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</si>
  <si>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</si>
  <si>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</si>
  <si>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</si>
  <si>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</si>
  <si>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</si>
  <si>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</si>
  <si>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</si>
  <si>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</si>
  <si>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</si>
  <si>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</si>
  <si>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</si>
  <si>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</si>
  <si>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</si>
  <si>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</si>
  <si>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</si>
  <si>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</si>
  <si>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</si>
  <si>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</si>
  <si>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</si>
  <si>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</si>
  <si>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</si>
  <si>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</si>
  <si>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</si>
  <si>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</si>
  <si>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</si>
  <si>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</si>
  <si>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</si>
  <si>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</si>
  <si>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</si>
  <si>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</si>
  <si>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</si>
  <si>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</si>
  <si>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</si>
  <si>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</si>
  <si>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</si>
  <si>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</si>
  <si>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</si>
  <si>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</si>
  <si>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</si>
  <si>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</si>
  <si>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</si>
  <si>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</si>
  <si>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</si>
  <si>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</si>
  <si>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</si>
  <si>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</si>
  <si>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</si>
  <si>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</si>
  <si>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</si>
  <si>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</si>
  <si>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</si>
  <si>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</si>
  <si>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</si>
  <si>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</si>
  <si>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</si>
  <si>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</si>
  <si>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</si>
  <si>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</si>
  <si>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</si>
  <si>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</si>
  <si>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</si>
  <si>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</si>
  <si>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</si>
  <si>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</si>
  <si>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</si>
  <si>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</si>
  <si>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</si>
  <si>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</si>
  <si>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</si>
  <si>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</si>
  <si>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</si>
  <si>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</si>
  <si>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</si>
  <si>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</si>
  <si>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</si>
  <si>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</si>
  <si>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</si>
  <si>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</si>
  <si>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</si>
  <si>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</si>
  <si>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</si>
  <si>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</si>
  <si>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</si>
  <si>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</si>
  <si>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</si>
  <si>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</si>
  <si>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</si>
  <si>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</si>
  <si>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</si>
  <si>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</si>
  <si>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</si>
  <si>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</si>
  <si>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</si>
  <si>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</si>
  <si>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</si>
  <si>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</si>
  <si>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</si>
  <si>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</si>
  <si>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</si>
  <si>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</si>
  <si>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</si>
  <si>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</si>
  <si>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</si>
  <si>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</si>
  <si>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</si>
  <si>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</si>
  <si>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</si>
  <si>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</si>
  <si>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</si>
  <si>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</si>
  <si>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</si>
  <si>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</si>
  <si>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</si>
  <si>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</si>
  <si>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</si>
  <si>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</si>
  <si>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</si>
  <si>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</si>
  <si>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</si>
  <si>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</si>
  <si>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</si>
  <si>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</si>
  <si>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</si>
  <si>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</si>
  <si>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</si>
  <si>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</si>
  <si>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</si>
  <si>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</si>
  <si>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</si>
  <si>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</si>
  <si>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</si>
  <si>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</si>
  <si>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</si>
  <si>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</si>
  <si>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</si>
  <si>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</si>
  <si>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</si>
  <si>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</si>
  <si>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</si>
  <si>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</si>
  <si>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</si>
  <si>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</si>
  <si>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</si>
  <si>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</si>
  <si>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</si>
  <si>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</si>
  <si>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</si>
  <si>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</si>
  <si>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</si>
  <si>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</si>
  <si>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</si>
  <si>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</si>
  <si>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</si>
  <si>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</si>
  <si>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</si>
  <si>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</si>
  <si>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</si>
  <si>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</si>
  <si>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</si>
  <si>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</si>
  <si>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</si>
  <si>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</si>
  <si>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</si>
  <si>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</si>
  <si>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</si>
  <si>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</si>
  <si>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</si>
  <si>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</si>
  <si>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</si>
  <si>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</si>
  <si>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</si>
  <si>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</si>
  <si>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</si>
  <si>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</si>
  <si>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</si>
  <si>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</si>
  <si>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</si>
  <si>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</si>
  <si>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</si>
  <si>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</si>
  <si>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</si>
  <si>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</si>
  <si>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</si>
  <si>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</si>
  <si>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</si>
  <si>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</si>
  <si>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</si>
  <si>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</si>
  <si>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</si>
  <si>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</si>
  <si>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</si>
  <si>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</si>
  <si>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</si>
  <si>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</si>
  <si>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</si>
  <si>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</si>
  <si>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</si>
  <si>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</si>
  <si>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</si>
  <si>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</si>
  <si>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</si>
  <si>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</si>
  <si>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</si>
  <si>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</si>
  <si>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</si>
  <si>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</si>
  <si>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</si>
  <si>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</si>
  <si>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</si>
  <si>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</si>
  <si>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</si>
  <si>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</si>
  <si>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</si>
  <si>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</si>
  <si>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</si>
  <si>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</si>
  <si>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</si>
  <si>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</si>
  <si>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</si>
  <si>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</si>
  <si>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</si>
  <si>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</si>
  <si>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</si>
  <si>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</si>
  <si>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</si>
  <si>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</si>
  <si>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</si>
  <si>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</si>
  <si>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</si>
  <si>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</si>
  <si>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</si>
  <si>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</si>
  <si>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</si>
  <si>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</si>
  <si>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</si>
  <si>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</si>
  <si>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</si>
  <si>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</si>
  <si>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</si>
  <si>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</si>
  <si>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</si>
  <si>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</si>
  <si>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</si>
  <si>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</si>
  <si>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</si>
  <si>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</si>
  <si>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</si>
  <si>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</si>
  <si>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</si>
  <si>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</si>
  <si>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</si>
  <si>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</si>
  <si>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</si>
  <si>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</si>
  <si>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</si>
  <si>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</si>
  <si>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</si>
  <si>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</si>
  <si>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</si>
  <si>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</si>
  <si>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</si>
  <si>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</si>
  <si>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</si>
  <si>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</si>
  <si>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</si>
  <si>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</si>
  <si>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</si>
  <si>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</si>
  <si>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</si>
  <si>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</si>
  <si>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</si>
  <si>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</si>
  <si>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</si>
  <si>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</si>
  <si>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</si>
  <si>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</si>
  <si>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</si>
  <si>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</si>
  <si>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</si>
  <si>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</si>
  <si>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</si>
  <si>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</si>
  <si>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</si>
  <si>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</si>
  <si>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</si>
  <si>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</si>
  <si>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</si>
  <si>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</si>
  <si>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</si>
  <si>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</si>
  <si>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</si>
  <si>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</si>
  <si>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</si>
  <si>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</si>
  <si>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</si>
  <si>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</si>
  <si>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</si>
  <si>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</si>
  <si>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</si>
  <si>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</si>
  <si>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</si>
  <si>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</si>
  <si>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</si>
  <si>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</si>
  <si>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</si>
  <si>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</si>
  <si>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</si>
  <si>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</si>
  <si>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</si>
  <si>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</si>
  <si>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</si>
  <si>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</si>
  <si>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</si>
  <si>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</si>
  <si>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</si>
  <si>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</si>
  <si>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</si>
  <si>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</si>
  <si>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</si>
  <si>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</si>
  <si>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</si>
  <si>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</si>
  <si>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</si>
  <si>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</si>
  <si>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</si>
  <si>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</si>
  <si>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</si>
  <si>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</si>
  <si>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</si>
  <si>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</si>
  <si>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</si>
  <si>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</si>
  <si>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</si>
  <si>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</si>
  <si>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</si>
  <si>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</si>
  <si>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</si>
  <si>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</si>
  <si>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</si>
  <si>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</si>
  <si>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</si>
  <si>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</si>
  <si>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</si>
  <si>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</si>
  <si>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</si>
  <si>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</si>
  <si>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</si>
  <si>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</si>
  <si>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</si>
  <si>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</si>
  <si>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</si>
  <si>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</si>
  <si>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</si>
  <si>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</si>
  <si>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</si>
  <si>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</si>
  <si>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</si>
  <si>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</si>
  <si>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</si>
  <si>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</si>
  <si>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</si>
  <si>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</si>
  <si>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</si>
  <si>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</si>
  <si>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</si>
  <si>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</si>
  <si>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</si>
  <si>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</si>
  <si>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</si>
  <si>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</si>
  <si>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</si>
  <si>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</si>
  <si>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</si>
  <si>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</si>
  <si>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</si>
  <si>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</si>
  <si>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</si>
  <si>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</si>
  <si>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</si>
  <si>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</si>
  <si>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</si>
  <si>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</si>
  <si>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</si>
  <si>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</si>
  <si>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</si>
  <si>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</si>
  <si>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</si>
  <si>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</si>
  <si>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</si>
  <si>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</si>
  <si>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</si>
  <si>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</si>
  <si>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</si>
  <si>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</si>
  <si>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</si>
  <si>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</si>
  <si>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</si>
  <si>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</si>
  <si>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</si>
  <si>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</si>
  <si>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</si>
  <si>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</si>
  <si>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</si>
  <si>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</si>
  <si>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</si>
  <si>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</si>
  <si>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</si>
  <si>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</si>
  <si>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</si>
  <si>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</si>
  <si>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</si>
  <si>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</si>
  <si>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</si>
  <si>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</si>
  <si>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</si>
  <si>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</si>
  <si>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</si>
  <si>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</si>
  <si>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</si>
  <si>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</si>
  <si>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</si>
  <si>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</si>
  <si>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</si>
  <si>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</si>
  <si>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</si>
  <si>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</si>
  <si>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</si>
  <si>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</si>
  <si>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</si>
  <si>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</si>
  <si>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</si>
  <si>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</si>
  <si>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</si>
  <si>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</si>
  <si>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</si>
  <si>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</si>
  <si>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</si>
  <si>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</si>
  <si>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</si>
  <si>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</si>
  <si>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</si>
  <si>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</si>
  <si>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</si>
  <si>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</si>
  <si>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</si>
  <si>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</si>
  <si>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</si>
  <si>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</si>
  <si>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</si>
  <si>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</si>
  <si>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</si>
  <si>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</si>
  <si>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</si>
  <si>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</si>
  <si>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</si>
  <si>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</si>
  <si>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</si>
  <si>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</si>
  <si>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</si>
  <si>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</si>
  <si>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</si>
  <si>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</si>
  <si>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</si>
  <si>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</si>
  <si>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</si>
  <si>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</si>
  <si>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</si>
  <si>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</si>
  <si>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</si>
  <si>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</si>
  <si>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</si>
  <si>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</si>
  <si>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</si>
  <si>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</si>
  <si>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</si>
  <si>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</si>
  <si>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</si>
  <si>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</si>
  <si>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</si>
  <si>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</si>
  <si>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</si>
  <si>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</si>
  <si>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</si>
  <si>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</si>
  <si>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</si>
  <si>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</si>
  <si>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</si>
  <si>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</si>
  <si>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</si>
  <si>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</si>
  <si>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</si>
  <si>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</si>
  <si>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</si>
  <si>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</si>
  <si>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</si>
  <si>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</si>
  <si>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</si>
  <si>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</si>
  <si>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</si>
  <si>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</si>
  <si>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</si>
  <si>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</si>
  <si>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</si>
  <si>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</si>
  <si>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</si>
  <si>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</si>
  <si>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</si>
  <si>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</si>
  <si>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</si>
  <si>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</si>
  <si>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</si>
  <si>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</si>
  <si>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</si>
  <si>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</si>
  <si>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</si>
  <si>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</si>
  <si>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</si>
  <si>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</si>
  <si>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</si>
  <si>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</si>
  <si>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</si>
  <si>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</si>
  <si>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</si>
  <si>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</si>
  <si>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</si>
  <si>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</si>
  <si>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</si>
  <si>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</si>
  <si>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</si>
  <si>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</si>
  <si>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</si>
  <si>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</si>
  <si>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</si>
  <si>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</si>
  <si>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</si>
  <si>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</si>
  <si>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</si>
  <si>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</si>
  <si>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</si>
  <si>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</si>
  <si>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</si>
  <si>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</si>
  <si>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</si>
  <si>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</si>
  <si>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</si>
  <si>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</si>
  <si>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</si>
  <si>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</si>
  <si>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</si>
  <si>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</si>
  <si>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</si>
  <si>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</si>
  <si>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</si>
  <si>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</si>
  <si>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</si>
  <si>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</si>
  <si>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</si>
  <si>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</si>
  <si>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</si>
  <si>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</si>
  <si>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</si>
  <si>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</si>
  <si>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</si>
  <si>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</si>
  <si>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</si>
  <si>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</si>
  <si>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</si>
  <si>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</si>
  <si>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</si>
  <si>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</si>
  <si>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</si>
  <si>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</si>
  <si>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</si>
  <si>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</si>
  <si>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</si>
  <si>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</si>
  <si>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</si>
  <si>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</si>
  <si>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</si>
  <si>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</si>
  <si>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</si>
  <si>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</si>
  <si>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</si>
  <si>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</si>
  <si>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</si>
  <si>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</si>
  <si>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</si>
  <si>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</si>
  <si>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</si>
  <si>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</si>
  <si>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</si>
  <si>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</si>
  <si>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</si>
  <si>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</si>
  <si>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</si>
  <si>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</si>
  <si>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</si>
  <si>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</si>
  <si>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</si>
  <si>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</si>
  <si>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</si>
  <si>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</si>
  <si>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</si>
  <si>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</si>
  <si>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</si>
  <si>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</si>
  <si>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</si>
  <si>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</si>
  <si>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</si>
  <si>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</si>
  <si>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</si>
  <si>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</si>
  <si>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</si>
  <si>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</si>
  <si>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</si>
  <si>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</si>
  <si>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</si>
  <si>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</si>
  <si>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</si>
  <si>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</si>
  <si>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</si>
  <si>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</si>
  <si>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</si>
  <si>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</si>
  <si>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</si>
  <si>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</si>
  <si>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</si>
  <si>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</si>
  <si>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</si>
  <si>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</si>
  <si>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</si>
  <si>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</si>
  <si>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</si>
  <si>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</si>
  <si>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</si>
  <si>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</si>
  <si>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</si>
  <si>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</si>
  <si>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</si>
  <si>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</si>
  <si>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</si>
  <si>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</si>
  <si>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</si>
  <si>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</si>
  <si>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</si>
  <si>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</si>
  <si>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</si>
  <si>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</si>
  <si>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</si>
  <si>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</si>
  <si>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</si>
  <si>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</si>
  <si>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</si>
  <si>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</si>
  <si>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</si>
  <si>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</si>
  <si>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</si>
  <si>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</si>
  <si>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</si>
  <si>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</si>
  <si>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</si>
  <si>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</si>
  <si>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</si>
  <si>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</si>
  <si>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</si>
  <si>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</si>
  <si>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</si>
  <si>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</si>
  <si>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</si>
  <si>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</si>
  <si>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</si>
  <si>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</si>
  <si>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</si>
  <si>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</si>
  <si>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</si>
  <si>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</si>
  <si>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</si>
  <si>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</si>
  <si>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</si>
  <si>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</si>
  <si>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</si>
  <si>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</si>
  <si>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</si>
  <si>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</si>
  <si>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</si>
  <si>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</si>
  <si>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</si>
  <si>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</si>
  <si>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</si>
  <si>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</si>
  <si>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</si>
  <si>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</si>
  <si>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</si>
  <si>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</si>
  <si>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</si>
  <si>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</si>
  <si>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</si>
  <si>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</si>
  <si>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</si>
  <si>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</si>
  <si>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</si>
  <si>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</si>
  <si>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</si>
  <si>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</si>
  <si>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</si>
  <si>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</si>
  <si>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</si>
  <si>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</si>
  <si>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</si>
  <si>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</si>
  <si>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</si>
  <si>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</si>
  <si>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</si>
  <si>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</si>
  <si>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</si>
  <si>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</si>
  <si>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</si>
  <si>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</si>
  <si>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</si>
  <si>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</si>
  <si>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</si>
  <si>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</si>
  <si>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</si>
  <si>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</si>
  <si>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</si>
  <si>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</si>
  <si>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</si>
  <si>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</si>
  <si>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</si>
  <si>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</si>
  <si>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</si>
  <si>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</si>
  <si>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</si>
  <si>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</si>
  <si>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</si>
  <si>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</si>
  <si>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</si>
  <si>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</si>
  <si>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</si>
  <si>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</si>
  <si>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</si>
  <si>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</si>
  <si>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</si>
  <si>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</si>
  <si>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</si>
  <si>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</si>
  <si>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</si>
  <si>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</si>
  <si>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</si>
  <si>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</si>
  <si>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</si>
  <si>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</si>
  <si>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</si>
  <si>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</si>
  <si>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</si>
  <si>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</si>
  <si>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</si>
  <si>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</si>
  <si>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</si>
  <si>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</si>
  <si>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</si>
  <si>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</si>
  <si>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</si>
  <si>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</si>
  <si>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</si>
  <si>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</si>
  <si>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</si>
  <si>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</si>
  <si>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</si>
  <si>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</si>
  <si>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</si>
  <si>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</si>
  <si>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</si>
  <si>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</si>
  <si>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</si>
  <si>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</si>
  <si>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</si>
  <si>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</si>
  <si>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</si>
  <si>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</si>
  <si>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</si>
  <si>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</si>
  <si>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</si>
  <si>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</si>
  <si>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</si>
  <si>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</si>
  <si>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</si>
  <si>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</si>
  <si>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</si>
  <si>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</si>
  <si>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</si>
  <si>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</si>
  <si>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</si>
  <si>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</si>
  <si>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</si>
  <si>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</si>
  <si>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</si>
  <si>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</si>
  <si>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</si>
  <si>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</si>
  <si>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</si>
  <si>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</si>
  <si>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</si>
  <si>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</si>
  <si>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</si>
  <si>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</si>
  <si>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</si>
  <si>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</si>
  <si>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</si>
  <si>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</si>
  <si>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</si>
  <si>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</si>
  <si>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</si>
  <si>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</si>
  <si>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</si>
  <si>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</si>
  <si>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</si>
  <si>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</si>
  <si>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</si>
  <si>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</si>
  <si>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</si>
  <si>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</si>
  <si>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</si>
  <si>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</si>
  <si>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</si>
  <si>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</si>
  <si>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</si>
  <si>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</si>
  <si>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</si>
  <si>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</si>
  <si>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</si>
  <si>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</si>
  <si>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</si>
  <si>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</si>
  <si>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</si>
  <si>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</si>
  <si>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</si>
  <si>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</si>
  <si>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</si>
  <si>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</si>
  <si>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</si>
  <si>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</si>
  <si>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</si>
  <si>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</si>
  <si>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</si>
  <si>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</si>
  <si>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</si>
  <si>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</si>
  <si>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</si>
  <si>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</si>
  <si>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</si>
  <si>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</si>
  <si>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</si>
  <si>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</si>
  <si>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</si>
  <si>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</si>
  <si>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</si>
  <si>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</si>
  <si>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</si>
  <si>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</si>
  <si>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</si>
  <si>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</si>
  <si>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</si>
  <si>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</si>
  <si>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</si>
  <si>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</si>
  <si>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</si>
  <si>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</si>
  <si>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</si>
  <si>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</si>
  <si>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</si>
  <si>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</si>
  <si>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</si>
  <si>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</si>
  <si>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</si>
  <si>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</si>
  <si>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</si>
  <si>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</si>
  <si>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</si>
  <si>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</si>
  <si>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</si>
  <si>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</si>
  <si>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</si>
  <si>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</si>
  <si>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</si>
  <si>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</si>
  <si>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</si>
  <si>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</si>
  <si>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</si>
  <si>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</si>
  <si>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</si>
  <si>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</si>
  <si>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</si>
  <si>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</si>
  <si>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</si>
  <si>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</si>
  <si>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</si>
  <si>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</si>
  <si>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</si>
  <si>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</si>
  <si>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</si>
  <si>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</si>
  <si>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</si>
  <si>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</si>
  <si>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</si>
  <si>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</si>
  <si>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</si>
  <si>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</si>
  <si>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</si>
  <si>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</si>
  <si>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</si>
  <si>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</si>
  <si>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</si>
  <si>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</si>
  <si>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</si>
  <si>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</si>
  <si>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</si>
  <si>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</si>
  <si>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</si>
  <si>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</si>
  <si>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</si>
  <si>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</si>
  <si>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</si>
  <si>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</si>
  <si>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</si>
  <si>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</si>
  <si>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</si>
  <si>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</si>
  <si>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</si>
  <si>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</si>
  <si>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</si>
  <si>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</si>
  <si>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</si>
  <si>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</si>
  <si>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</si>
  <si>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</si>
  <si>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</si>
  <si>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</si>
  <si>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</si>
  <si>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</si>
  <si>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</si>
  <si>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</si>
  <si>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</si>
  <si>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</si>
  <si>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</si>
  <si>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</si>
  <si>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</si>
  <si>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</si>
  <si>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</si>
  <si>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</si>
  <si>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</si>
  <si>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</si>
  <si>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</si>
  <si>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</si>
  <si>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</si>
  <si>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</si>
  <si>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</si>
  <si>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</si>
  <si>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</si>
  <si>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</si>
  <si>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</si>
  <si>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</si>
  <si>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</si>
  <si>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</si>
  <si>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</si>
  <si>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</si>
  <si>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</si>
  <si>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</si>
  <si>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</si>
  <si>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</si>
  <si>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</si>
  <si>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</si>
  <si>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</si>
  <si>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</si>
  <si>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</si>
  <si>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</si>
  <si>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</si>
  <si>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</si>
  <si>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</si>
  <si>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</si>
  <si>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</si>
  <si>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</si>
  <si>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</si>
  <si>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</si>
  <si>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</si>
  <si>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</si>
  <si>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</si>
  <si>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</si>
  <si>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</si>
  <si>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</si>
  <si>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</si>
  <si>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</si>
  <si>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</si>
  <si>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</si>
  <si>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</si>
  <si>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</si>
  <si>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</si>
  <si>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</si>
  <si>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</si>
  <si>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</si>
  <si>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</si>
  <si>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</si>
  <si>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</si>
  <si>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</si>
  <si>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</si>
  <si>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</si>
  <si>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</si>
  <si>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</si>
  <si>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</si>
  <si>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</si>
  <si>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</si>
  <si>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</si>
  <si>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</si>
  <si>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</si>
  <si>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</si>
  <si>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</si>
  <si>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</si>
  <si>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</si>
  <si>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</si>
  <si>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</si>
  <si>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</si>
  <si>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</si>
  <si>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</si>
  <si>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</si>
  <si>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</si>
  <si>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</si>
  <si>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</si>
  <si>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</si>
  <si>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</si>
  <si>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</si>
  <si>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</si>
  <si>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</si>
  <si>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</si>
  <si>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</si>
  <si>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</si>
  <si>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</si>
  <si>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</si>
  <si>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</si>
  <si>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</si>
  <si>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</si>
  <si>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</si>
  <si>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</si>
  <si>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</si>
  <si>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</si>
  <si>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</si>
  <si>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</si>
  <si>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</si>
  <si>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</si>
  <si>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</si>
  <si>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</si>
  <si>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</si>
  <si>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</si>
  <si>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</si>
  <si>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</si>
  <si>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</si>
  <si>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</si>
  <si>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</si>
  <si>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</si>
  <si>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</si>
  <si>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</si>
  <si>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</si>
  <si>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</si>
  <si>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</si>
  <si>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</si>
  <si>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</si>
  <si>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</si>
  <si>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</si>
  <si>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</si>
  <si>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</si>
  <si>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</si>
  <si>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</si>
  <si>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</si>
  <si>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</si>
  <si>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</si>
  <si>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</si>
  <si>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</si>
  <si>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</si>
  <si>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</si>
  <si>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</si>
  <si>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</si>
  <si>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</si>
  <si>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</si>
  <si>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</si>
  <si>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</si>
  <si>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</si>
  <si>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</si>
  <si>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</si>
  <si>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</si>
  <si>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</si>
  <si>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</si>
  <si>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</si>
  <si>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</si>
  <si>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</si>
  <si>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</si>
  <si>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</si>
  <si>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</si>
  <si>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</si>
  <si>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</si>
  <si>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</si>
  <si>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</si>
  <si>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</si>
  <si>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</si>
  <si>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</si>
  <si>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</si>
  <si>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</si>
  <si>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</si>
  <si>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</si>
  <si>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</si>
  <si>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</si>
  <si>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</si>
  <si>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</si>
  <si>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</si>
  <si>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</si>
  <si>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</si>
  <si>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</si>
  <si>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</si>
  <si>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</si>
  <si>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</si>
  <si>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</si>
  <si>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</si>
  <si>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</si>
  <si>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</si>
  <si>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</si>
  <si>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</si>
  <si>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</si>
  <si>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</si>
  <si>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</si>
  <si>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</si>
  <si>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</si>
  <si>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</si>
  <si>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</si>
  <si>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</si>
  <si>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</si>
  <si>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</si>
  <si>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</si>
  <si>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</si>
  <si>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</si>
  <si>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</si>
  <si>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</si>
  <si>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</si>
  <si>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</si>
  <si>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</si>
  <si>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</si>
  <si>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</si>
  <si>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</si>
  <si>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</si>
  <si>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</si>
  <si>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</si>
  <si>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</si>
  <si>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</si>
  <si>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</si>
  <si>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</si>
  <si>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</si>
  <si>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</si>
  <si>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</si>
  <si>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</si>
  <si>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</si>
  <si>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</si>
  <si>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</si>
  <si>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</si>
  <si>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</si>
  <si>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</si>
  <si>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</si>
  <si>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</si>
  <si>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</si>
  <si>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</si>
  <si>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</si>
  <si>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</si>
  <si>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</si>
  <si>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</si>
  <si>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</si>
  <si>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</si>
  <si>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</si>
  <si>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</si>
  <si>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</si>
  <si>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</si>
  <si>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</si>
  <si>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</si>
  <si>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</si>
  <si>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</si>
  <si>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</si>
  <si>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</si>
  <si>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</si>
  <si>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</si>
  <si>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</si>
  <si>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</si>
  <si>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</si>
  <si>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</si>
  <si>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</si>
  <si>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</si>
  <si>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</si>
  <si>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</si>
  <si>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</si>
  <si>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</si>
  <si>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</si>
  <si>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</si>
  <si>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</si>
  <si>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</si>
  <si>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</si>
  <si>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</si>
  <si>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</si>
  <si>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</si>
  <si>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</si>
  <si>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</si>
  <si>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</si>
  <si>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</si>
  <si>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</si>
  <si>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</si>
  <si>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</si>
  <si>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</si>
  <si>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</si>
  <si>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</si>
  <si>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</si>
  <si>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</si>
  <si>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</si>
  <si>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</si>
  <si>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</si>
  <si>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</si>
  <si>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</si>
  <si>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</si>
  <si>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</si>
  <si>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</si>
  <si>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</si>
  <si>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</si>
  <si>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</si>
  <si>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</si>
  <si>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</si>
  <si>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</si>
  <si>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</si>
  <si>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</si>
  <si>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</si>
  <si>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</si>
  <si>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</si>
  <si>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</si>
  <si>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</si>
  <si>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</si>
  <si>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</si>
  <si>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</si>
  <si>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</si>
  <si>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</si>
  <si>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</si>
  <si>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</si>
  <si>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</si>
  <si>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</si>
  <si>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</si>
  <si>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</si>
  <si>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</si>
  <si>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</si>
  <si>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</si>
  <si>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</si>
  <si>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</si>
  <si>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</si>
  <si>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</si>
  <si>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</si>
  <si>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</si>
  <si>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</si>
  <si>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</si>
  <si>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</si>
  <si>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</si>
  <si>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</si>
  <si>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</si>
  <si>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</si>
  <si>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</si>
  <si>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</si>
  <si>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</si>
  <si>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</si>
  <si>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</si>
  <si>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</si>
  <si>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</si>
  <si>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</si>
  <si>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</si>
  <si>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</si>
  <si>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</si>
  <si>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</si>
  <si>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</si>
  <si>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</si>
  <si>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</si>
  <si>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</si>
  <si>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</si>
  <si>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</si>
  <si>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</si>
  <si>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</si>
  <si>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</si>
  <si>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</si>
  <si>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</si>
  <si>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</si>
  <si>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</si>
  <si>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</si>
  <si>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</si>
  <si>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</si>
  <si>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</si>
  <si>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</si>
  <si>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</si>
  <si>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</si>
  <si>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</si>
  <si>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</si>
  <si>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</si>
  <si>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</si>
  <si>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</si>
  <si>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</si>
  <si>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</si>
  <si>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</si>
  <si>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</si>
  <si>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</si>
  <si>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</si>
  <si>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</si>
  <si>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</si>
  <si>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</si>
  <si>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</si>
  <si>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</si>
  <si>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</si>
  <si>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</si>
  <si>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</si>
  <si>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</si>
  <si>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</si>
  <si>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</si>
  <si>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</si>
  <si>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</si>
  <si>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</si>
  <si>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</si>
  <si>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</si>
  <si>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</si>
  <si>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</si>
  <si>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</si>
  <si>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</si>
  <si>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</si>
  <si>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</si>
  <si>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</si>
  <si>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</si>
  <si>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</si>
  <si>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</si>
  <si>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</si>
  <si>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</si>
  <si>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</si>
  <si>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</si>
  <si>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</si>
  <si>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</si>
  <si>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</si>
  <si>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</si>
  <si>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</si>
  <si>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</si>
  <si>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</si>
  <si>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</si>
  <si>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</si>
  <si>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</si>
  <si>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</si>
  <si>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</si>
  <si>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</si>
  <si>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</si>
  <si>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</si>
  <si>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</si>
  <si>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</si>
  <si>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</si>
  <si>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</si>
  <si>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</si>
  <si>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</si>
  <si>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</si>
  <si>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</si>
  <si>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</si>
  <si>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</si>
  <si>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</si>
  <si>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</si>
  <si>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</si>
  <si>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</si>
  <si>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</si>
  <si>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</si>
  <si>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</si>
  <si>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</si>
  <si>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</si>
  <si>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</si>
  <si>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</si>
  <si>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</si>
  <si>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</si>
  <si>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</si>
  <si>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</si>
  <si>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</si>
  <si>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</si>
  <si>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</si>
  <si>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</si>
  <si>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</si>
  <si>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</si>
  <si>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</si>
  <si>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</si>
  <si>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</si>
  <si>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</si>
  <si>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</si>
  <si>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</si>
  <si>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</si>
  <si>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</si>
  <si>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</si>
  <si>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</si>
  <si>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</si>
  <si>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</si>
  <si>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</si>
  <si>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</si>
  <si>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</si>
  <si>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</si>
  <si>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</si>
  <si>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</si>
  <si>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</si>
  <si>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</si>
  <si>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</si>
  <si>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</si>
  <si>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</si>
  <si>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</si>
  <si>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</si>
  <si>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</si>
  <si>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</si>
  <si>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</si>
  <si>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</si>
  <si>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</si>
  <si>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</si>
  <si>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</si>
  <si>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</si>
  <si>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</si>
  <si>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</si>
  <si>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</si>
  <si>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</si>
  <si>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</si>
  <si>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</si>
  <si>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</si>
  <si>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</si>
  <si>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</si>
  <si>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</si>
  <si>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</si>
  <si>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</si>
  <si>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</si>
  <si>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</si>
  <si>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</si>
  <si>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</si>
  <si>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</si>
  <si>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</si>
  <si>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</si>
  <si>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</si>
  <si>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</si>
  <si>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</si>
  <si>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</si>
  <si>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</si>
  <si>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</si>
  <si>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</si>
  <si>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</si>
  <si>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</si>
  <si>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</si>
  <si>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</si>
  <si>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</si>
  <si>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</si>
  <si>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</si>
  <si>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</si>
  <si>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</si>
  <si>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</si>
  <si>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</si>
  <si>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</si>
  <si>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</si>
  <si>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</si>
  <si>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</si>
  <si>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</si>
  <si>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</si>
  <si>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</si>
  <si>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</si>
  <si>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</si>
  <si>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</si>
  <si>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</si>
  <si>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</si>
  <si>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</si>
  <si>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</si>
  <si>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</si>
  <si>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</si>
  <si>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</si>
  <si>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</si>
  <si>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</si>
  <si>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</si>
  <si>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</si>
  <si>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</si>
  <si>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</si>
  <si>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</si>
  <si>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</si>
  <si>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</si>
  <si>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</si>
  <si>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</si>
  <si>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</si>
  <si>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</si>
  <si>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</si>
  <si>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</si>
  <si>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</si>
  <si>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</si>
  <si>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</si>
  <si>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</si>
  <si>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</si>
  <si>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</si>
  <si>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</si>
  <si>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</si>
  <si>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</si>
  <si>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</si>
  <si>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</si>
  <si>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</si>
  <si>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</si>
  <si>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</si>
  <si>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</si>
  <si>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</si>
  <si>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</si>
  <si>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</si>
  <si>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</si>
  <si>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</si>
  <si>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</si>
  <si>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</si>
  <si>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</si>
  <si>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</si>
  <si>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</si>
  <si>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</si>
  <si>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</si>
  <si>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</si>
  <si>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</si>
  <si>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</si>
  <si>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</si>
  <si>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</si>
  <si>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</si>
  <si>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</si>
  <si>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</si>
  <si>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</si>
  <si>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</si>
  <si>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</si>
  <si>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</si>
  <si>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</si>
  <si>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</si>
  <si>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</si>
  <si>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</si>
  <si>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</si>
  <si>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</si>
  <si>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</si>
  <si>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</si>
  <si>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</si>
  <si>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</si>
  <si>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</si>
  <si>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</si>
  <si>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</si>
  <si>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</si>
  <si>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</si>
  <si>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</si>
  <si>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</si>
  <si>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</si>
  <si>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</si>
  <si>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</si>
  <si>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</si>
  <si>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</si>
  <si>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</si>
  <si>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</si>
  <si>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</si>
  <si>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</si>
  <si>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</si>
  <si>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</si>
  <si>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</si>
  <si>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</si>
  <si>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</si>
  <si>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</si>
  <si>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</si>
  <si>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</si>
  <si>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</si>
  <si>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</si>
  <si>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</si>
  <si>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</si>
  <si>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</si>
  <si>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</si>
  <si>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</si>
  <si>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</si>
  <si>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</si>
  <si>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</si>
  <si>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</si>
  <si>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</si>
  <si>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</si>
  <si>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</si>
  <si>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</si>
  <si>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</si>
  <si>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</si>
  <si>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</si>
  <si>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</si>
  <si>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</si>
  <si>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</si>
  <si>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</si>
  <si>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</si>
  <si>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</si>
  <si>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</si>
  <si>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</si>
  <si>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</si>
  <si>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</si>
  <si>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</si>
  <si>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</si>
  <si>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</si>
  <si>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</si>
  <si>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</si>
  <si>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</si>
  <si>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</si>
  <si>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</si>
  <si>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</si>
  <si>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</si>
  <si>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</si>
  <si>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</si>
  <si>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</si>
  <si>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</si>
  <si>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</si>
  <si>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</si>
  <si>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</si>
  <si>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</si>
  <si>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</si>
  <si>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</si>
  <si>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</si>
  <si>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</si>
  <si>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</si>
  <si>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</si>
  <si>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</si>
  <si>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</si>
  <si>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</si>
  <si>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</si>
  <si>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</si>
  <si>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</si>
  <si>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</si>
  <si>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</si>
  <si>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</si>
  <si>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</si>
  <si>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</si>
  <si>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</si>
  <si>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</si>
  <si>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</si>
  <si>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</si>
  <si>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</si>
  <si>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</si>
  <si>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</si>
  <si>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</si>
  <si>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</si>
  <si>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</si>
  <si>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</si>
  <si>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</si>
  <si>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</si>
  <si>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</si>
  <si>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</si>
  <si>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</si>
  <si>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</si>
  <si>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</si>
  <si>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</si>
  <si>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</si>
  <si>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</si>
  <si>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</si>
  <si>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</si>
  <si>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</si>
  <si>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</si>
  <si>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</si>
  <si>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</si>
  <si>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</si>
  <si>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</si>
  <si>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</si>
  <si>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</si>
  <si>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</si>
  <si>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</si>
  <si>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</si>
  <si>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</si>
  <si>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</si>
  <si>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</si>
  <si>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</si>
  <si>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</si>
  <si>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</si>
  <si>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</si>
  <si>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</si>
  <si>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</si>
  <si>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</si>
  <si>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</si>
  <si>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</si>
  <si>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</si>
  <si>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</si>
  <si>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</si>
  <si>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</si>
  <si>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</si>
  <si>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</si>
  <si>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</si>
  <si>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</si>
  <si>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</si>
  <si>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</si>
  <si>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</si>
  <si>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</si>
  <si>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</si>
  <si>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</si>
  <si>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</si>
  <si>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</si>
  <si>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</si>
  <si>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</si>
  <si>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</si>
  <si>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</si>
  <si>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</si>
  <si>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</si>
  <si>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</si>
  <si>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</si>
  <si>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</si>
  <si>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</si>
  <si>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</si>
  <si>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</si>
  <si>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</si>
  <si>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</si>
  <si>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</si>
  <si>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</si>
  <si>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</si>
  <si>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</si>
  <si>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</si>
  <si>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</si>
  <si>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</si>
  <si>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</si>
  <si>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</si>
  <si>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</si>
  <si>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</si>
  <si>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</si>
  <si>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</si>
  <si>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</si>
  <si>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</si>
  <si>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</si>
  <si>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</si>
  <si>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</si>
  <si>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</si>
  <si>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</si>
  <si>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</si>
  <si>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</si>
  <si>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</si>
  <si>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</si>
  <si>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</si>
  <si>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</si>
  <si>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</si>
  <si>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</si>
  <si>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</si>
  <si>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</si>
  <si>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</si>
  <si>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</si>
  <si>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</si>
  <si>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</si>
  <si>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</si>
  <si>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</si>
  <si>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</si>
  <si>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</si>
  <si>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</si>
  <si>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</si>
  <si>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</si>
  <si>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</si>
  <si>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</si>
  <si>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</si>
  <si>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</si>
  <si>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</si>
  <si>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</si>
  <si>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</si>
  <si>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</si>
  <si>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</si>
  <si>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</si>
  <si>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</si>
  <si>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</si>
  <si>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</si>
  <si>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</si>
  <si>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</si>
  <si>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</si>
  <si>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</si>
  <si>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</si>
  <si>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</si>
  <si>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</si>
  <si>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</si>
  <si>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</si>
  <si>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</si>
  <si>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</si>
  <si>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</si>
  <si>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</si>
  <si>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</si>
  <si>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</si>
  <si>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</si>
  <si>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</si>
  <si>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</si>
  <si>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</si>
  <si>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</si>
  <si>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</si>
  <si>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</si>
  <si>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</si>
  <si>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</si>
  <si>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</si>
  <si>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</si>
  <si>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</si>
  <si>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</si>
  <si>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</si>
  <si>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</si>
  <si>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</si>
  <si>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</si>
  <si>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</si>
  <si>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</si>
  <si>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</si>
  <si>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</si>
  <si>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</si>
  <si>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</si>
  <si>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</si>
  <si>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</si>
  <si>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</si>
  <si>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</si>
  <si>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</si>
  <si>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</si>
  <si>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</si>
  <si>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</si>
  <si>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</si>
  <si>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</si>
  <si>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</si>
  <si>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</si>
  <si>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</si>
  <si>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</si>
  <si>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</si>
  <si>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</si>
  <si>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</si>
  <si>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</si>
  <si>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</si>
  <si>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</si>
  <si>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</si>
  <si>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</si>
  <si>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</si>
  <si>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</si>
  <si>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</si>
  <si>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</si>
  <si>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</si>
  <si>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</si>
  <si>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</si>
  <si>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</si>
  <si>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</si>
  <si>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</si>
  <si>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</si>
  <si>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</si>
  <si>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</si>
  <si>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</si>
  <si>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</si>
  <si>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</si>
  <si>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</si>
  <si>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</si>
  <si>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</si>
  <si>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</si>
  <si>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</si>
  <si>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</si>
  <si>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</si>
  <si>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</si>
  <si>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</si>
  <si>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</si>
  <si>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</si>
  <si>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</si>
  <si>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</si>
  <si>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</si>
  <si>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</si>
  <si>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</si>
  <si>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</si>
  <si>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</si>
  <si>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</si>
  <si>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</si>
  <si>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</si>
  <si>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</si>
  <si>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</si>
  <si>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</si>
  <si>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</si>
  <si>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</si>
  <si>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</si>
  <si>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</si>
  <si>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</si>
  <si>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</si>
  <si>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</si>
  <si>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</si>
  <si>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</si>
  <si>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</si>
  <si>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</si>
  <si>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</si>
  <si>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</si>
  <si>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</si>
  <si>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</si>
  <si>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</si>
  <si>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</si>
  <si>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</si>
  <si>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</si>
  <si>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</si>
  <si>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</si>
  <si>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</si>
  <si>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</si>
  <si>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</si>
  <si>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</si>
  <si>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</si>
  <si>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</si>
  <si>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</si>
  <si>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</si>
  <si>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</si>
  <si>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</si>
  <si>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</si>
  <si>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</si>
  <si>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</si>
  <si>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</si>
  <si>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</si>
  <si>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</si>
  <si>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</si>
  <si>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</si>
  <si>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</si>
  <si>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</si>
  <si>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</si>
  <si>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</si>
  <si>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</si>
  <si>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</si>
  <si>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</si>
  <si>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</si>
  <si>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</si>
  <si>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</si>
  <si>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</si>
  <si>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</si>
  <si>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</si>
  <si>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</si>
  <si>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</si>
  <si>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</si>
  <si>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</si>
  <si>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</si>
  <si>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</si>
  <si>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</si>
  <si>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</si>
  <si>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</si>
  <si>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</si>
  <si>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</si>
  <si>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</si>
  <si>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</si>
  <si>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</si>
  <si>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</si>
  <si>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</si>
  <si>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</si>
  <si>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</si>
  <si>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</si>
  <si>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</si>
  <si>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</si>
  <si>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</si>
  <si>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</si>
  <si>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</si>
  <si>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</si>
  <si>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</si>
  <si>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</si>
  <si>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</si>
  <si>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</si>
  <si>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</si>
  <si>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</si>
  <si>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</si>
  <si>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</si>
  <si>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</si>
  <si>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</si>
  <si>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</si>
  <si>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</si>
  <si>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</si>
  <si>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</si>
  <si>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</si>
  <si>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</si>
  <si>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</si>
  <si>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</si>
  <si>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</si>
  <si>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</si>
  <si>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</si>
  <si>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</si>
  <si>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</si>
  <si>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</si>
  <si>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</si>
  <si>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</si>
  <si>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</si>
  <si>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</si>
  <si>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</si>
  <si>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</si>
  <si>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</si>
  <si>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</si>
  <si>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</si>
  <si>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</si>
  <si>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</si>
  <si>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</si>
  <si>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</si>
  <si>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</si>
  <si>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</si>
  <si>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</si>
  <si>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</si>
  <si>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</si>
  <si>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</si>
  <si>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</si>
  <si>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</si>
  <si>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</si>
  <si>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</si>
  <si>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</si>
  <si>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</si>
  <si>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</si>
  <si>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</si>
  <si>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</si>
  <si>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</si>
  <si>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</si>
  <si>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</si>
  <si>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</si>
  <si>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</si>
  <si>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</si>
  <si>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</si>
  <si>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</si>
  <si>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</si>
  <si>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</si>
  <si>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</si>
  <si>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</si>
  <si>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</si>
  <si>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</si>
  <si>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</si>
  <si>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</si>
  <si>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</si>
  <si>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</si>
  <si>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</si>
  <si>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</si>
  <si>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</si>
  <si>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</si>
  <si>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</si>
  <si>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</si>
  <si>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</si>
  <si>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</si>
  <si>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</si>
  <si>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</si>
  <si>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</si>
  <si>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</si>
  <si>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</si>
  <si>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</si>
  <si>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</si>
  <si>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</si>
  <si>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</si>
  <si>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</si>
  <si>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</si>
  <si>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</si>
  <si>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</si>
  <si>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</si>
  <si>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</si>
  <si>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</si>
  <si>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</si>
  <si>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</si>
  <si>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</si>
  <si>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</si>
  <si>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</si>
  <si>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</si>
  <si>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</si>
  <si>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</si>
  <si>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</si>
  <si>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</si>
  <si>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</si>
  <si>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</si>
  <si>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</si>
  <si>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</si>
  <si>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</si>
  <si>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</si>
  <si>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</si>
  <si>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</si>
  <si>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</si>
  <si>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</si>
  <si>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</si>
  <si>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</si>
  <si>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</si>
  <si>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</si>
  <si>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</si>
  <si>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</si>
  <si>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</si>
  <si>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</si>
  <si>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</si>
  <si>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</si>
  <si>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</si>
  <si>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</si>
  <si>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</si>
  <si>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</si>
  <si>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</si>
  <si>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</si>
  <si>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</si>
  <si>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</si>
  <si>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</si>
  <si>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</si>
  <si>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</si>
  <si>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</si>
  <si>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</si>
  <si>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</si>
  <si>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</si>
  <si>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</si>
  <si>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</si>
  <si>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</si>
  <si>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</si>
  <si>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</si>
  <si>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</si>
  <si>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</si>
  <si>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</si>
  <si>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</si>
  <si>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</si>
  <si>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</si>
  <si>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</si>
  <si>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</si>
  <si>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</si>
  <si>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</si>
  <si>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</si>
  <si>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</si>
  <si>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</si>
  <si>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</si>
  <si>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</si>
  <si>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</si>
  <si>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</si>
  <si>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</si>
  <si>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</si>
  <si>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</si>
  <si>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</si>
  <si>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</si>
  <si>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</si>
  <si>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</si>
  <si>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</si>
  <si>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</si>
  <si>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</si>
  <si>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</si>
  <si>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</si>
  <si>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</si>
  <si>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</si>
  <si>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</si>
  <si>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</si>
  <si>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</si>
  <si>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</si>
  <si>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</si>
  <si>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</si>
  <si>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</si>
  <si>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</si>
  <si>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</si>
  <si>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</si>
  <si>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</si>
  <si>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</si>
  <si>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</si>
  <si>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</si>
  <si>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</si>
  <si>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</si>
  <si>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</si>
  <si>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</si>
  <si>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</si>
  <si>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</si>
  <si>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</si>
  <si>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</si>
  <si>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</si>
  <si>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</si>
  <si>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</si>
  <si>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</si>
  <si>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</si>
  <si>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</si>
  <si>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</si>
  <si>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</si>
  <si>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</si>
  <si>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</si>
  <si>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</si>
  <si>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</si>
  <si>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</si>
  <si>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</si>
  <si>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</si>
  <si>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</si>
  <si>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</si>
  <si>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</si>
  <si>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</si>
  <si>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</si>
  <si>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</si>
  <si>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</si>
  <si>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</si>
  <si>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</si>
  <si>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</si>
  <si>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</si>
  <si>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</si>
  <si>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</si>
  <si>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</si>
  <si>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</si>
  <si>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</si>
  <si>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</si>
  <si>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</si>
  <si>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</si>
  <si>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</si>
  <si>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</si>
  <si>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</si>
  <si>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</si>
  <si>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</si>
  <si>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</si>
  <si>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</si>
  <si>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</si>
  <si>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</si>
  <si>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</si>
  <si>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</si>
  <si>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</si>
  <si>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</si>
  <si>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</si>
  <si>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</si>
  <si>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</si>
  <si>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</si>
  <si>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</si>
  <si>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</si>
  <si>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</si>
  <si>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</si>
  <si>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</si>
  <si>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</si>
  <si>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</si>
  <si>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</si>
  <si>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</si>
  <si>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</si>
  <si>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</si>
  <si>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</si>
  <si>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</si>
  <si>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</si>
  <si>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</si>
  <si>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</si>
  <si>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</si>
  <si>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</si>
  <si>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</si>
  <si>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</si>
  <si>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</si>
  <si>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</si>
  <si>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</si>
  <si>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</si>
  <si>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</si>
  <si>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</si>
  <si>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</si>
  <si>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</si>
  <si>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</si>
  <si>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</si>
  <si>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</si>
  <si>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</si>
  <si>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</si>
  <si>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</si>
  <si>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</si>
  <si>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</si>
  <si>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</si>
  <si>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</si>
  <si>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</si>
  <si>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</si>
  <si>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</si>
  <si>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</si>
  <si>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</si>
  <si>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</si>
  <si>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</si>
  <si>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</si>
  <si>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</si>
  <si>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</si>
  <si>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</si>
  <si>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</si>
  <si>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</si>
  <si>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</si>
  <si>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</si>
  <si>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</si>
  <si>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</si>
  <si>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</si>
  <si>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</si>
  <si>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</si>
  <si>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</si>
  <si>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</si>
  <si>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</si>
  <si>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</si>
  <si>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</si>
  <si>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</si>
  <si>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</si>
  <si>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</si>
  <si>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</si>
  <si>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</si>
  <si>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</si>
  <si>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</si>
  <si>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</si>
  <si>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</si>
  <si>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</si>
  <si>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</si>
  <si>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</si>
  <si>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</si>
  <si>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</si>
  <si>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</si>
  <si>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</si>
  <si>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</si>
  <si>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</si>
  <si>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</si>
  <si>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</si>
  <si>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</si>
  <si>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</si>
  <si>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</si>
  <si>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</si>
  <si>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</si>
  <si>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</si>
  <si>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</si>
  <si>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</si>
  <si>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</si>
  <si>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</si>
  <si>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</si>
  <si>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</si>
  <si>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</si>
  <si>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</si>
  <si>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</si>
  <si>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</si>
  <si>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</si>
  <si>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</si>
  <si>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</si>
  <si>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</si>
  <si>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</si>
  <si>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</si>
  <si>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</si>
  <si>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</si>
  <si>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</si>
  <si>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</si>
  <si>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</si>
  <si>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</si>
  <si>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</si>
  <si>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</si>
  <si>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</si>
  <si>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</si>
  <si>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</si>
  <si>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</si>
  <si>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</si>
  <si>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</si>
  <si>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</si>
  <si>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</si>
  <si>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</si>
  <si>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</si>
  <si>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</si>
  <si>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</si>
  <si>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</si>
  <si>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</si>
  <si>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</si>
  <si>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</si>
  <si>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</si>
  <si>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</si>
  <si>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</si>
  <si>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</si>
  <si>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</si>
  <si>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</si>
  <si>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</si>
  <si>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</si>
  <si>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</si>
  <si>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</si>
  <si>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</si>
  <si>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</si>
  <si>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</si>
  <si>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</si>
  <si>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</si>
  <si>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</si>
  <si>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</si>
  <si>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</si>
  <si>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</si>
  <si>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</si>
  <si>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</si>
  <si>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</si>
  <si>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</si>
  <si>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</si>
  <si>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</si>
  <si>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</si>
  <si>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</si>
  <si>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</si>
  <si>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</si>
  <si>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</si>
  <si>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</si>
  <si>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</si>
  <si>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</si>
  <si>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</si>
  <si>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</si>
  <si>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</si>
  <si>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</si>
  <si>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</si>
  <si>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</si>
  <si>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</si>
  <si>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</si>
  <si>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</si>
  <si>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</si>
  <si>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</si>
  <si>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</si>
  <si>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</si>
  <si>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</si>
  <si>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</si>
  <si>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</si>
  <si>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</si>
  <si>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</si>
  <si>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</si>
  <si>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</si>
  <si>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</si>
  <si>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</si>
  <si>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</si>
  <si>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</si>
  <si>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</si>
  <si>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</si>
  <si>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</si>
  <si>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</si>
  <si>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</si>
  <si>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</si>
  <si>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</si>
  <si>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</si>
  <si>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</si>
  <si>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</si>
  <si>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</si>
  <si>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</si>
  <si>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</si>
  <si>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</si>
  <si>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</si>
  <si>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</si>
  <si>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</si>
  <si>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</si>
  <si>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</si>
  <si>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</si>
  <si>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</si>
  <si>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</si>
  <si>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</si>
  <si>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</si>
  <si>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</si>
  <si>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</si>
  <si>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</si>
  <si>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</si>
  <si>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</si>
  <si>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</si>
  <si>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</si>
  <si>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</si>
  <si>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</si>
  <si>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</si>
  <si>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</si>
  <si>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</si>
  <si>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</si>
  <si>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</si>
  <si>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</si>
  <si>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</si>
  <si>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</si>
  <si>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</si>
  <si>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</si>
  <si>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</si>
  <si>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</si>
  <si>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</si>
  <si>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</si>
  <si>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</si>
  <si>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</si>
  <si>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</si>
  <si>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</si>
  <si>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</si>
  <si>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</si>
  <si>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</si>
  <si>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</si>
  <si>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</si>
  <si>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</si>
  <si>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</si>
  <si>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</si>
  <si>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</si>
  <si>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</si>
  <si>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</si>
  <si>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</si>
  <si>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</si>
  <si>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</si>
  <si>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</si>
  <si>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</si>
  <si>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</si>
  <si>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</si>
  <si>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</si>
  <si>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</si>
  <si>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</si>
  <si>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</si>
  <si>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</si>
  <si>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</si>
  <si>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</si>
  <si>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</si>
  <si>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</si>
  <si>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</si>
  <si>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</si>
  <si>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</si>
  <si>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</si>
  <si>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</si>
  <si>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</si>
  <si>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</si>
  <si>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</si>
  <si>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</si>
  <si>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</si>
  <si>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</si>
  <si>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</si>
  <si>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</si>
  <si>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</si>
  <si>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</si>
  <si>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</si>
  <si>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</si>
  <si>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</si>
  <si>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</si>
  <si>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</si>
  <si>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</si>
  <si>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</si>
  <si>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</si>
  <si>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</si>
  <si>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</si>
  <si>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</si>
  <si>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</si>
  <si>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</si>
  <si>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</si>
  <si>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</si>
  <si>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</si>
  <si>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</si>
  <si>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</si>
  <si>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</si>
  <si>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</si>
  <si>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</si>
  <si>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</si>
  <si>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</si>
  <si>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</si>
  <si>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</si>
  <si>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</si>
  <si>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</si>
  <si>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</si>
  <si>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</si>
  <si>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</si>
  <si>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</si>
  <si>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</si>
  <si>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</si>
  <si>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</si>
  <si>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</si>
  <si>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</si>
  <si>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</si>
  <si>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</si>
  <si>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</si>
  <si>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</si>
  <si>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</si>
  <si>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</si>
  <si>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</si>
  <si>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</si>
  <si>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</si>
  <si>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</si>
  <si>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</si>
  <si>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</si>
  <si>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</si>
  <si>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</si>
  <si>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</si>
  <si>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</si>
  <si>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</si>
  <si>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</si>
  <si>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</si>
  <si>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</si>
  <si>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</si>
  <si>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</si>
  <si>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</si>
  <si>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</si>
  <si>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</si>
  <si>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</si>
  <si>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</si>
  <si>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</si>
  <si>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</si>
  <si>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</si>
  <si>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</si>
  <si>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</si>
  <si>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</si>
  <si>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</si>
  <si>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</si>
  <si>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</si>
  <si>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</si>
  <si>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</si>
  <si>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</si>
  <si>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</si>
  <si>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</si>
  <si>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</si>
  <si>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</si>
  <si>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</si>
  <si>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</si>
  <si>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</si>
  <si>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</si>
  <si>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</si>
  <si>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</si>
  <si>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</si>
  <si>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</si>
  <si>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</si>
  <si>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</si>
  <si>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</si>
  <si>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</si>
  <si>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</si>
  <si>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</si>
  <si>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</si>
  <si>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</si>
  <si>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</si>
  <si>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</si>
  <si>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</si>
  <si>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</si>
  <si>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</si>
  <si>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</si>
  <si>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</si>
  <si>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</si>
  <si>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</si>
  <si>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</si>
  <si>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</si>
  <si>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</si>
  <si>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</si>
  <si>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</si>
  <si>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</si>
  <si>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</si>
  <si>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</si>
  <si>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</si>
  <si>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</si>
  <si>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</si>
  <si>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</si>
  <si>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</si>
  <si>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</si>
  <si>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</si>
  <si>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</si>
  <si>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</si>
  <si>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</si>
  <si>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</si>
  <si>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</si>
  <si>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</si>
  <si>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</si>
  <si>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</si>
  <si>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</si>
  <si>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</si>
  <si>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</si>
  <si>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</si>
  <si>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</si>
  <si>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</si>
  <si>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</si>
  <si>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</si>
  <si>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</si>
  <si>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</si>
  <si>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</si>
  <si>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</si>
  <si>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</si>
  <si>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</si>
  <si>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</si>
  <si>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</si>
  <si>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</si>
  <si>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</si>
  <si>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</si>
  <si>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</si>
  <si>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</si>
  <si>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</si>
  <si>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</si>
  <si>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</si>
  <si>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</si>
  <si>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</si>
  <si>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</si>
  <si>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</si>
  <si>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</si>
  <si>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</si>
  <si>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</si>
  <si>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</si>
  <si>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</si>
  <si>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</si>
  <si>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</si>
  <si>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</si>
  <si>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</si>
  <si>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</si>
  <si>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</si>
  <si>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</si>
  <si>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</si>
  <si>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</si>
  <si>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</si>
  <si>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</si>
  <si>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</si>
  <si>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</si>
  <si>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</si>
  <si>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</si>
  <si>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</si>
  <si>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</si>
  <si>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</si>
  <si>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</si>
  <si>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</si>
  <si>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</si>
  <si>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</si>
  <si>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</si>
  <si>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</si>
  <si>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</si>
  <si>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</si>
  <si>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</si>
  <si>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</si>
  <si>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</si>
  <si>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</si>
  <si>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</si>
  <si>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</si>
  <si>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</si>
  <si>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</si>
  <si>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</si>
  <si>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</si>
  <si>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</si>
  <si>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</si>
  <si>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</si>
  <si>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</si>
  <si>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</si>
  <si>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</si>
  <si>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</si>
  <si>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</si>
  <si>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</si>
  <si>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</si>
  <si>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</si>
  <si>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</si>
  <si>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</si>
  <si>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</si>
  <si>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</si>
  <si>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</si>
  <si>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</si>
  <si>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</si>
  <si>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</si>
  <si>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</si>
  <si>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</si>
  <si>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</si>
  <si>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</si>
  <si>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</si>
  <si>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</si>
  <si>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</si>
  <si>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</si>
  <si>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</si>
  <si>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</si>
  <si>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</si>
  <si>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</si>
  <si>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</si>
  <si>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</si>
  <si>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</si>
  <si>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</si>
  <si>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</si>
  <si>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</si>
  <si>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</si>
  <si>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</si>
  <si>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</si>
  <si>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</si>
  <si>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</si>
  <si>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</si>
  <si>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</si>
  <si>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</si>
  <si>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</si>
  <si>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</si>
  <si>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</si>
  <si>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</si>
  <si>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</si>
  <si>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</si>
  <si>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</si>
  <si>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</si>
  <si>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</si>
  <si>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</si>
  <si>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</si>
  <si>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</si>
  <si>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</si>
  <si>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</si>
  <si>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</si>
  <si>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</si>
  <si>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</si>
  <si>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</si>
  <si>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</si>
  <si>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</si>
  <si>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</si>
  <si>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</si>
  <si>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</si>
  <si>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</si>
  <si>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</si>
  <si>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</si>
  <si>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</si>
  <si>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</si>
  <si>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</si>
  <si>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</si>
  <si>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</si>
  <si>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</si>
  <si>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</si>
  <si>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</si>
  <si>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</si>
  <si>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</si>
  <si>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</si>
  <si>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</si>
  <si>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</si>
  <si>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</si>
  <si>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</si>
  <si>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</si>
  <si>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</si>
  <si>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</si>
  <si>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</si>
  <si>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</si>
  <si>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</si>
  <si>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</si>
  <si>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</si>
  <si>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</si>
  <si>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</si>
  <si>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</si>
  <si>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</si>
  <si>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</si>
  <si>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</si>
  <si>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</si>
  <si>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</si>
  <si>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</si>
  <si>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</si>
  <si>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</si>
  <si>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</si>
  <si>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</si>
  <si>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</si>
  <si>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</si>
  <si>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</si>
  <si>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</si>
  <si>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</si>
  <si>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</si>
  <si>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</si>
  <si>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</si>
  <si>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</si>
  <si>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</si>
  <si>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</si>
  <si>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</si>
  <si>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</si>
  <si>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</si>
  <si>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</si>
  <si>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</si>
  <si>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</si>
  <si>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</si>
  <si>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</si>
  <si>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</si>
  <si>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</si>
  <si>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</si>
  <si>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</si>
  <si>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</si>
  <si>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</si>
  <si>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</si>
  <si>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</si>
  <si>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</si>
  <si>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</si>
  <si>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</si>
  <si>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</si>
  <si>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</si>
  <si>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</si>
  <si>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</si>
  <si>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</si>
  <si>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</si>
  <si>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</si>
  <si>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</si>
  <si>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</si>
  <si>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</si>
  <si>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</si>
  <si>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</si>
  <si>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</si>
  <si>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</si>
  <si>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</si>
  <si>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</si>
  <si>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</si>
  <si>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</si>
  <si>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</si>
  <si>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</si>
  <si>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</si>
  <si>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</si>
  <si>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</si>
  <si>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</si>
  <si>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</si>
  <si>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</si>
  <si>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</si>
  <si>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</si>
  <si>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</si>
  <si>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</si>
  <si>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</si>
  <si>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</si>
  <si>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</si>
  <si>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</si>
  <si>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</si>
  <si>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</si>
  <si>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</si>
  <si>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</si>
  <si>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</si>
  <si>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</si>
  <si>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</si>
  <si>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</si>
  <si>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</si>
  <si>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</si>
  <si>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</si>
  <si>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</si>
  <si>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</si>
  <si>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</si>
  <si>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</si>
  <si>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</si>
  <si>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</si>
  <si>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</si>
  <si>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</si>
  <si>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</si>
  <si>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</si>
  <si>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</si>
  <si>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</si>
  <si>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</si>
  <si>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</si>
  <si>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</si>
  <si>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</si>
  <si>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</si>
  <si>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</si>
  <si>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</si>
  <si>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</si>
  <si>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</si>
  <si>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</si>
  <si>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</si>
  <si>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</si>
  <si>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</si>
  <si>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</si>
  <si>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</si>
  <si>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</si>
  <si>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</si>
  <si>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</si>
  <si>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</si>
  <si>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</si>
  <si>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</si>
  <si>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</si>
  <si>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</si>
  <si>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</si>
  <si>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</si>
  <si>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</si>
  <si>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</si>
  <si>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</si>
  <si>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</si>
  <si>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</si>
  <si>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</si>
  <si>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</si>
  <si>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</si>
  <si>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</si>
  <si>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</si>
  <si>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</si>
  <si>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</si>
  <si>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</si>
  <si>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</si>
  <si>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</si>
  <si>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</si>
  <si>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</si>
  <si>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</si>
  <si>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</si>
  <si>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</si>
  <si>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</si>
  <si>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</si>
  <si>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</si>
  <si>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</si>
  <si>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</si>
  <si>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</si>
  <si>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</si>
  <si>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</si>
  <si>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</si>
  <si>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</si>
  <si>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</si>
  <si>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</si>
  <si>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</si>
  <si>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</si>
  <si>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</si>
  <si>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</si>
  <si>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</si>
  <si>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</si>
  <si>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</si>
  <si>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</si>
  <si>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</si>
  <si>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</si>
  <si>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</si>
  <si>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</si>
  <si>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</si>
  <si>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</si>
  <si>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</si>
  <si>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</si>
  <si>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</si>
  <si>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</si>
  <si>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</si>
  <si>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</si>
  <si>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</si>
  <si>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</si>
  <si>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</si>
  <si>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</si>
  <si>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</si>
  <si>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</si>
  <si>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</si>
  <si>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</si>
  <si>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</si>
  <si>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</si>
  <si>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</si>
  <si>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</si>
  <si>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</si>
  <si>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</si>
  <si>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</si>
  <si>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</si>
  <si>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</si>
  <si>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</si>
  <si>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</si>
  <si>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</si>
  <si>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</si>
  <si>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</si>
  <si>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</si>
  <si>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</si>
  <si>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</si>
  <si>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</si>
  <si>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</si>
  <si>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</si>
  <si>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</si>
  <si>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</si>
  <si>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</si>
  <si>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</si>
  <si>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</si>
  <si>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</si>
  <si>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</si>
  <si>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</si>
  <si>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</si>
  <si>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</si>
  <si>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</si>
  <si>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</si>
  <si>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</si>
  <si>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</si>
  <si>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</si>
  <si>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</si>
  <si>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</si>
  <si>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</si>
  <si>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</si>
  <si>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</si>
  <si>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</si>
  <si>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</si>
  <si>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</si>
  <si>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</si>
  <si>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</si>
  <si>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</si>
  <si>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</si>
  <si>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</si>
  <si>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</si>
  <si>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</si>
  <si>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</si>
  <si>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</si>
  <si>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</si>
  <si>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</si>
  <si>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</si>
  <si>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</si>
  <si>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</si>
  <si>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</si>
  <si>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</si>
  <si>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</si>
  <si>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</si>
  <si>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</si>
  <si>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</si>
  <si>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</si>
  <si>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</si>
  <si>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</si>
  <si>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</si>
  <si>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</si>
  <si>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</si>
  <si>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</si>
  <si>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</si>
  <si>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</si>
  <si>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</si>
  <si>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</si>
  <si>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</si>
  <si>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</si>
  <si>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</si>
  <si>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</si>
  <si>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</si>
  <si>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</si>
  <si>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</si>
  <si>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</si>
  <si>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</si>
  <si>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</si>
  <si>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</si>
  <si>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</si>
  <si>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</si>
  <si>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</si>
  <si>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</si>
  <si>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</si>
  <si>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</si>
  <si>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</si>
  <si>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</si>
  <si>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</si>
  <si>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</si>
  <si>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</si>
  <si>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</si>
  <si>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</si>
  <si>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</si>
  <si>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</si>
  <si>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</si>
  <si>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</si>
  <si>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</si>
  <si>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</si>
  <si>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</si>
  <si>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</si>
  <si>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</si>
  <si>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</si>
  <si>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</si>
  <si>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</si>
  <si>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</si>
  <si>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</si>
  <si>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</si>
  <si>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</si>
  <si>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</si>
  <si>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</si>
  <si>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</si>
  <si>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</si>
  <si>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</si>
  <si>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</si>
  <si>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</si>
  <si>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</si>
  <si>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</si>
  <si>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</si>
  <si>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</si>
  <si>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</si>
  <si>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</si>
  <si>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</si>
  <si>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</si>
  <si>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</si>
  <si>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</si>
  <si>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</si>
  <si>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</si>
  <si>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</si>
  <si>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</si>
  <si>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</si>
  <si>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</si>
  <si>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</si>
  <si>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</si>
  <si>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</si>
  <si>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</si>
  <si>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</si>
  <si>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</si>
  <si>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</si>
  <si>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</si>
  <si>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</si>
  <si>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</si>
  <si>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</si>
  <si>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</si>
  <si>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</si>
  <si>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</si>
  <si>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</si>
  <si>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</si>
  <si>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</si>
  <si>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</si>
  <si>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</si>
  <si>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</si>
  <si>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</si>
  <si>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</si>
  <si>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</si>
  <si>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</si>
  <si>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</si>
  <si>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</si>
  <si>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</si>
  <si>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</si>
  <si>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</si>
  <si>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</si>
  <si>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</si>
  <si>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</si>
  <si>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</si>
  <si>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</si>
  <si>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</si>
  <si>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</si>
  <si>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</si>
  <si>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</si>
  <si>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</si>
  <si>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</si>
  <si>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</si>
  <si>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</si>
  <si>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</si>
  <si>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</si>
  <si>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</si>
  <si>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</si>
  <si>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</si>
  <si>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</si>
  <si>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</si>
  <si>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</si>
  <si>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</si>
  <si>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</si>
  <si>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</si>
  <si>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</si>
  <si>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</si>
  <si>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</si>
  <si>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</si>
  <si>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</si>
  <si>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</si>
  <si>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</si>
  <si>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</si>
  <si>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</si>
  <si>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</si>
  <si>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</si>
  <si>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</si>
  <si>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</si>
  <si>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</si>
  <si>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</si>
  <si>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</si>
  <si>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</si>
  <si>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</si>
  <si>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</si>
  <si>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</si>
  <si>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</si>
  <si>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</si>
  <si>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</si>
  <si>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</si>
  <si>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</si>
  <si>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</si>
  <si>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</si>
  <si>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</si>
  <si>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</si>
  <si>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</si>
  <si>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</si>
  <si>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</si>
  <si>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</si>
  <si>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</si>
  <si>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</si>
  <si>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</si>
  <si>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</si>
  <si>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</si>
  <si>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</si>
  <si>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</si>
  <si>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</si>
  <si>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</si>
  <si>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</si>
  <si>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</si>
  <si>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</si>
  <si>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</si>
  <si>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</si>
  <si>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</si>
  <si>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</si>
  <si>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</si>
  <si>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</si>
  <si>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</si>
  <si>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</si>
  <si>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</si>
  <si>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</si>
  <si>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</si>
  <si>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</si>
  <si>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</si>
  <si>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</si>
  <si>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</si>
  <si>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</si>
  <si>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</si>
  <si>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</si>
  <si>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</si>
  <si>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</si>
  <si>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</si>
  <si>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</si>
  <si>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</si>
  <si>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</si>
  <si>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</si>
  <si>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</si>
  <si>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</si>
  <si>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</si>
  <si>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</si>
  <si>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</si>
  <si>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</si>
  <si>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</si>
  <si>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</si>
  <si>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</si>
  <si>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</si>
  <si>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</si>
  <si>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</si>
  <si>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</si>
  <si>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</si>
  <si>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</si>
  <si>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</si>
  <si>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</si>
  <si>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</si>
  <si>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</si>
  <si>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</si>
  <si>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</si>
  <si>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</si>
  <si>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</si>
  <si>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</si>
  <si>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</si>
  <si>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</si>
  <si>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</si>
  <si>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</si>
  <si>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</si>
  <si>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</si>
  <si>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</si>
  <si>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</si>
  <si>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</si>
  <si>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</si>
  <si>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</si>
  <si>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</si>
  <si>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</si>
  <si>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</si>
  <si>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</si>
  <si>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</si>
  <si>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</si>
  <si>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</si>
  <si>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</si>
  <si>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</si>
  <si>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</si>
  <si>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</si>
  <si>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</si>
  <si>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</si>
  <si>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</si>
  <si>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</si>
  <si>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</si>
  <si>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</si>
  <si>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</si>
  <si>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</si>
  <si>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</si>
  <si>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</si>
  <si>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</si>
  <si>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</si>
  <si>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</si>
  <si>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</si>
  <si>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</si>
  <si>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</si>
  <si>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</si>
  <si>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</si>
  <si>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</si>
  <si>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</si>
  <si>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</si>
  <si>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</si>
  <si>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</si>
  <si>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</si>
  <si>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</si>
  <si>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</si>
  <si>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</si>
  <si>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</si>
  <si>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</si>
  <si>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</si>
  <si>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</si>
  <si>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</si>
  <si>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</si>
  <si>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</si>
  <si>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</si>
  <si>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</si>
  <si>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</si>
  <si>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</si>
  <si>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</si>
  <si>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</si>
  <si>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</si>
  <si>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</si>
  <si>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</si>
  <si>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</si>
  <si>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</si>
  <si>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</si>
  <si>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</si>
  <si>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</si>
  <si>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</si>
  <si>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</si>
  <si>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</si>
  <si>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</si>
  <si>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</si>
  <si>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</si>
  <si>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</si>
  <si>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</si>
  <si>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</si>
  <si>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</si>
  <si>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</si>
  <si>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</si>
  <si>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</si>
  <si>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</si>
  <si>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</si>
  <si>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</si>
  <si>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</si>
  <si>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</si>
  <si>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</si>
  <si>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</si>
  <si>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</si>
  <si>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</si>
  <si>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</si>
  <si>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</si>
  <si>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</si>
  <si>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</si>
  <si>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</si>
  <si>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</si>
  <si>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</si>
  <si>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</si>
  <si>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</si>
  <si>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</si>
  <si>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</si>
  <si>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</si>
  <si>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</si>
  <si>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</si>
  <si>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</si>
  <si>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</si>
  <si>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</si>
  <si>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</si>
  <si>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</si>
  <si>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</si>
  <si>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</si>
  <si>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</si>
  <si>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</si>
  <si>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</si>
  <si>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</si>
  <si>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</si>
  <si>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</si>
  <si>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</si>
  <si>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</si>
  <si>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</si>
  <si>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</si>
  <si>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</si>
  <si>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</si>
  <si>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</si>
  <si>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</si>
  <si>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</si>
  <si>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</si>
  <si>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</si>
  <si>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</si>
  <si>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</si>
  <si>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</si>
  <si>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</si>
  <si>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</si>
  <si>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</si>
  <si>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</si>
  <si>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</si>
  <si>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</si>
  <si>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</si>
  <si>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</si>
  <si>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</si>
  <si>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</si>
  <si>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</si>
  <si>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</si>
  <si>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</si>
  <si>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</si>
  <si>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</si>
  <si>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</si>
  <si>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</si>
  <si>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</si>
  <si>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</si>
  <si>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</si>
  <si>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</si>
  <si>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</si>
  <si>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</si>
  <si>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</si>
  <si>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</si>
  <si>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</si>
  <si>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</si>
  <si>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</si>
  <si>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</si>
  <si>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</si>
  <si>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</si>
  <si>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</si>
  <si>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</si>
  <si>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</si>
  <si>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</si>
  <si>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</si>
  <si>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</si>
  <si>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</si>
  <si>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</si>
  <si>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</si>
  <si>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</si>
  <si>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</si>
  <si>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</si>
  <si>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</si>
  <si>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</si>
  <si>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</si>
  <si>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</si>
  <si>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</si>
  <si>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</si>
  <si>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</si>
  <si>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</si>
  <si>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</si>
  <si>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</si>
  <si>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</si>
  <si>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</si>
  <si>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</si>
  <si>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</si>
  <si>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</si>
  <si>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</si>
  <si>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</si>
  <si>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</si>
  <si>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</si>
  <si>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</si>
  <si>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</si>
  <si>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</si>
  <si>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</si>
  <si>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</si>
  <si>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</si>
  <si>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</si>
  <si>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</si>
  <si>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</si>
  <si>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</si>
  <si>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</si>
  <si>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</si>
  <si>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</si>
  <si>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</si>
  <si>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</si>
  <si>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</si>
  <si>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</si>
  <si>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</si>
  <si>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</si>
  <si>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</si>
  <si>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</si>
  <si>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</si>
  <si>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</si>
  <si>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</si>
  <si>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</si>
  <si>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</si>
  <si>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</si>
  <si>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</si>
  <si>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</si>
  <si>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</si>
  <si>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</si>
  <si>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</si>
  <si>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</si>
  <si>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</si>
  <si>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</si>
  <si>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</si>
  <si>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</si>
  <si>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</si>
  <si>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</si>
  <si>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</si>
  <si>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</si>
  <si>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</si>
  <si>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</si>
  <si>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</si>
  <si>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</si>
  <si>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</si>
  <si>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</si>
  <si>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</si>
  <si>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</si>
  <si>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</si>
  <si>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</si>
  <si>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</si>
  <si>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</si>
  <si>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</si>
  <si>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</si>
  <si>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</si>
  <si>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</si>
  <si>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</si>
  <si>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</si>
  <si>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</si>
  <si>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</si>
  <si>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</si>
  <si>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</si>
  <si>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</si>
  <si>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</si>
  <si>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</si>
  <si>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</si>
  <si>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</si>
  <si>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</si>
  <si>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</si>
  <si>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</si>
  <si>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</si>
  <si>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</si>
  <si>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</si>
  <si>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</si>
  <si>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</si>
  <si>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</si>
  <si>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</si>
  <si>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</si>
  <si>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</si>
  <si>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</si>
  <si>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</si>
  <si>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</si>
  <si>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</si>
  <si>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</si>
  <si>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</si>
  <si>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</si>
  <si>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</si>
  <si>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</si>
  <si>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</si>
  <si>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</si>
  <si>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</si>
  <si>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</si>
  <si>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</si>
  <si>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</si>
  <si>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</si>
  <si>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</si>
  <si>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</si>
  <si>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</si>
  <si>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</si>
  <si>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</si>
  <si>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</si>
  <si>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</si>
  <si>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</si>
  <si>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</si>
  <si>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</si>
  <si>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</si>
  <si>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</si>
  <si>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</si>
  <si>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</si>
  <si>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</si>
  <si>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</si>
  <si>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</si>
  <si>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</si>
  <si>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</si>
  <si>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</si>
  <si>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</si>
  <si>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</si>
  <si>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</si>
  <si>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</si>
  <si>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</si>
  <si>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</si>
  <si>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</si>
  <si>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</si>
  <si>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</si>
  <si>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</si>
  <si>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</si>
  <si>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</si>
  <si>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</si>
  <si>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</si>
  <si>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</si>
  <si>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</si>
  <si>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</si>
  <si>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</si>
  <si>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</si>
  <si>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</si>
  <si>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</si>
  <si>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</si>
  <si>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</si>
  <si>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</si>
  <si>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</si>
  <si>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</si>
  <si>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</si>
  <si>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</si>
  <si>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</si>
  <si>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</si>
  <si>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</si>
  <si>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</si>
  <si>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</si>
  <si>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</si>
  <si>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</si>
  <si>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</si>
  <si>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</si>
  <si>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</si>
  <si>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</si>
  <si>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</si>
  <si>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</si>
  <si>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</si>
  <si>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</si>
  <si>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</si>
  <si>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</si>
  <si>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</si>
  <si>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</si>
  <si>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</si>
  <si>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</si>
  <si>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</si>
  <si>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</si>
  <si>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</si>
  <si>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</si>
  <si>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</si>
  <si>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</si>
  <si>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</si>
  <si>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</si>
  <si>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</si>
  <si>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</si>
  <si>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</si>
  <si>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</si>
  <si>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</si>
  <si>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</si>
  <si>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</si>
  <si>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</si>
  <si>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</si>
  <si>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</si>
  <si>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</si>
  <si>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</si>
  <si>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</si>
  <si>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</si>
  <si>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</si>
  <si>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</si>
  <si>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</si>
  <si>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</si>
  <si>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</si>
  <si>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</si>
  <si>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</si>
  <si>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</si>
  <si>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</si>
  <si>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</si>
  <si>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</si>
  <si>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</si>
  <si>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</si>
  <si>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</si>
  <si>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</si>
  <si>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</si>
  <si>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</si>
  <si>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</si>
  <si>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</si>
  <si>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</si>
  <si>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</si>
  <si>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</si>
  <si>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</si>
  <si>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</si>
  <si>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</si>
  <si>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</si>
  <si>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</si>
  <si>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</si>
  <si>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</si>
  <si>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</si>
  <si>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</si>
  <si>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</si>
  <si>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</si>
  <si>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</si>
  <si>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</si>
  <si>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</si>
  <si>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</si>
  <si>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</si>
  <si>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</si>
  <si>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</si>
  <si>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</si>
  <si>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</si>
  <si>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</si>
  <si>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</si>
  <si>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</si>
  <si>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</si>
  <si>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</si>
  <si>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</si>
  <si>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</si>
  <si>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</si>
  <si>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</si>
  <si>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</si>
  <si>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</si>
  <si>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</si>
  <si>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</si>
  <si>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</si>
  <si>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</si>
  <si>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</si>
  <si>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</si>
  <si>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</si>
  <si>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</si>
  <si>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</si>
  <si>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</si>
  <si>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</si>
  <si>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</si>
  <si>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</si>
  <si>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</si>
  <si>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</si>
  <si>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</si>
  <si>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</si>
  <si>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</si>
  <si>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</si>
  <si>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</si>
  <si>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</si>
  <si>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</si>
  <si>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</si>
  <si>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</si>
  <si>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</si>
  <si>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</si>
  <si>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</si>
  <si>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</si>
  <si>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</si>
  <si>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</si>
  <si>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</si>
  <si>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</si>
  <si>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</si>
  <si>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</si>
  <si>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</si>
  <si>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</si>
  <si>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</si>
  <si>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</si>
  <si>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</si>
  <si>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</si>
  <si>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</si>
  <si>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</si>
  <si>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</si>
  <si>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</si>
  <si>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</si>
  <si>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</si>
  <si>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</si>
  <si>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</si>
  <si>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</si>
  <si>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</si>
  <si>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</si>
  <si>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</si>
  <si>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</si>
  <si>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</si>
  <si>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</si>
  <si>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</si>
  <si>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</si>
  <si>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</si>
  <si>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</si>
  <si>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</si>
  <si>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</si>
  <si>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</si>
  <si>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</si>
  <si>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</si>
  <si>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</si>
  <si>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</si>
  <si>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</si>
  <si>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</si>
  <si>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</si>
  <si>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</si>
  <si>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</si>
  <si>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</si>
  <si>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</si>
  <si>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</si>
  <si>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</si>
  <si>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</si>
  <si>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</si>
  <si>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</si>
  <si>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</si>
  <si>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</si>
  <si>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</si>
  <si>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</si>
  <si>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</si>
  <si>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</si>
  <si>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</si>
  <si>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</si>
  <si>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</si>
  <si>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</si>
  <si>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</si>
  <si>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</si>
  <si>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</si>
  <si>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</si>
  <si>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</si>
  <si>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</si>
  <si>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</si>
  <si>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</si>
  <si>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</si>
  <si>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</si>
  <si>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</si>
  <si>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</si>
  <si>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</si>
  <si>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</si>
  <si>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</si>
  <si>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</si>
  <si>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</si>
  <si>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</si>
  <si>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</si>
  <si>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</si>
  <si>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</si>
  <si>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</si>
  <si>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</si>
  <si>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</si>
  <si>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</si>
  <si>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</si>
  <si>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</si>
  <si>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</si>
  <si>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</si>
  <si>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</si>
  <si>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</si>
  <si>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</si>
  <si>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</si>
  <si>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</si>
  <si>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</si>
  <si>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</si>
  <si>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</si>
  <si>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</si>
  <si>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</si>
  <si>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</si>
  <si>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</si>
  <si>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</si>
  <si>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</si>
  <si>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</si>
  <si>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</si>
  <si>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</si>
  <si>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</si>
  <si>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</si>
  <si>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</si>
  <si>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</si>
  <si>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</si>
  <si>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</si>
  <si>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</si>
  <si>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</si>
  <si>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</si>
  <si>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</si>
  <si>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</si>
  <si>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</si>
  <si>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</si>
  <si>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</si>
  <si>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</si>
  <si>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</si>
  <si>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</si>
  <si>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</si>
  <si>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</si>
  <si>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</si>
  <si>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</si>
  <si>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</si>
  <si>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</si>
  <si>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</si>
  <si>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</si>
  <si>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</si>
  <si>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</si>
  <si>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</si>
  <si>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</si>
  <si>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</si>
  <si>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</si>
  <si>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</si>
  <si>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</si>
  <si>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</si>
  <si>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</si>
  <si>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</si>
  <si>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</si>
  <si>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</si>
  <si>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</si>
  <si>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</si>
  <si>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</si>
  <si>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</si>
  <si>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</si>
  <si>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</si>
  <si>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</si>
  <si>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</si>
  <si>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</si>
  <si>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</si>
  <si>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</si>
  <si>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</si>
  <si>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</si>
  <si>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</si>
  <si>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</si>
  <si>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</si>
  <si>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</si>
  <si>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</si>
  <si>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</si>
  <si>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</si>
  <si>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</si>
  <si>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</si>
  <si>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</si>
  <si>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</si>
  <si>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</si>
  <si>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</si>
  <si>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</si>
  <si>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</si>
  <si>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</si>
  <si>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</si>
  <si>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</si>
  <si>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</si>
  <si>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</si>
  <si>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</si>
  <si>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</si>
  <si>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</si>
  <si>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</si>
  <si>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</si>
  <si>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</si>
  <si>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</si>
  <si>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</si>
  <si>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</si>
  <si>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</si>
  <si>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</si>
  <si>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</si>
  <si>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</si>
  <si>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</si>
  <si>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</si>
  <si>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</si>
  <si>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</si>
  <si>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</si>
  <si>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</si>
  <si>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</si>
  <si>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</si>
  <si>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</si>
  <si>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</si>
  <si>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</si>
  <si>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</si>
  <si>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</si>
  <si>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</si>
  <si>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</si>
  <si>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</si>
  <si>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</si>
  <si>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</si>
  <si>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</si>
  <si>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</si>
  <si>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</si>
  <si>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</si>
  <si>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</si>
  <si>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</si>
  <si>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</si>
  <si>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</si>
  <si>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</si>
  <si>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</si>
  <si>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</si>
  <si>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</si>
  <si>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</si>
  <si>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</si>
  <si>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</si>
  <si>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</si>
  <si>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</si>
  <si>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</si>
  <si>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</si>
  <si>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</si>
  <si>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</si>
  <si>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</si>
  <si>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</si>
  <si>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</si>
  <si>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</si>
  <si>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</si>
  <si>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</si>
  <si>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</si>
  <si>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</si>
  <si>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</si>
  <si>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</si>
  <si>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</si>
  <si>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</si>
  <si>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</si>
  <si>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</si>
  <si>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</si>
  <si>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</si>
  <si>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</si>
  <si>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</si>
  <si>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</si>
  <si>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</si>
  <si>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</si>
  <si>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</si>
  <si>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</si>
  <si>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</si>
  <si>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</si>
  <si>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</si>
  <si>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</si>
  <si>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</si>
  <si>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</si>
  <si>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</si>
  <si>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</si>
  <si>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</si>
  <si>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</si>
  <si>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</si>
  <si>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</si>
  <si>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</si>
  <si>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</si>
  <si>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</si>
  <si>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</si>
  <si>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</si>
  <si>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</si>
  <si>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</si>
  <si>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</si>
  <si>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</si>
  <si>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</si>
  <si>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</si>
  <si>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</si>
  <si>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</si>
  <si>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</si>
  <si>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</si>
  <si>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</si>
  <si>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</si>
  <si>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</si>
  <si>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</si>
  <si>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</si>
  <si>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</si>
  <si>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</si>
  <si>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</si>
  <si>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</si>
  <si>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</si>
  <si>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</si>
  <si>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</si>
  <si>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</si>
  <si>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</si>
  <si>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</si>
  <si>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</si>
  <si>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</si>
  <si>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</si>
  <si>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</si>
  <si>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</si>
  <si>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</si>
  <si>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</si>
  <si>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</si>
  <si>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</si>
  <si>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</si>
  <si>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</si>
  <si>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</si>
  <si>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</si>
  <si>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</si>
  <si>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</si>
  <si>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</si>
  <si>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</si>
  <si>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</si>
  <si>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</si>
  <si>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</si>
  <si>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</si>
  <si>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</si>
  <si>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</si>
  <si>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</si>
  <si>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</si>
  <si>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</si>
  <si>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</si>
  <si>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</si>
  <si>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</si>
  <si>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</si>
  <si>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</si>
  <si>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</si>
  <si>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</si>
  <si>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</si>
  <si>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</si>
  <si>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</si>
  <si>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</si>
  <si>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</si>
  <si>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</si>
  <si>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</si>
  <si>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</si>
  <si>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</si>
  <si>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</si>
  <si>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</si>
  <si>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</si>
  <si>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</si>
  <si>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</si>
  <si>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</si>
  <si>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</si>
  <si>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</si>
  <si>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</si>
  <si>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</si>
  <si>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</si>
  <si>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</si>
  <si>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</si>
  <si>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</si>
  <si>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</si>
  <si>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</si>
  <si>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</si>
  <si>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</si>
  <si>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</si>
  <si>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</si>
  <si>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</si>
  <si>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</si>
  <si>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</si>
  <si>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</si>
  <si>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</si>
  <si>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</si>
  <si>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</si>
  <si>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</si>
  <si>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</si>
  <si>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</si>
  <si>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</si>
  <si>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</si>
  <si>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</si>
  <si>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</si>
  <si>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</si>
  <si>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</si>
  <si>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</si>
  <si>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</si>
  <si>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</si>
  <si>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</si>
  <si>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</si>
  <si>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</si>
  <si>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</si>
  <si>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</si>
  <si>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</si>
  <si>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</si>
  <si>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</si>
  <si>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</si>
  <si>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</si>
  <si>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</si>
  <si>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</si>
  <si>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</si>
  <si>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</si>
  <si>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</si>
  <si>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</si>
  <si>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</si>
  <si>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</si>
  <si>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</si>
  <si>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</si>
  <si>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</si>
  <si>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</si>
  <si>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</si>
  <si>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</si>
  <si>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</si>
  <si>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</si>
  <si>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</si>
  <si>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</si>
  <si>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</si>
  <si>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</si>
  <si>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</si>
  <si>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</si>
  <si>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</si>
  <si>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</si>
  <si>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</si>
  <si>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</si>
  <si>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</si>
  <si>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</si>
  <si>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</si>
  <si>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</si>
  <si>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</si>
  <si>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</si>
  <si>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</si>
  <si>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</si>
  <si>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</si>
  <si>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</si>
  <si>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</si>
  <si>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</si>
  <si>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</si>
  <si>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</si>
  <si>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</si>
  <si>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</si>
  <si>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</si>
  <si>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</si>
  <si>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</si>
  <si>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</si>
  <si>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</si>
  <si>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</si>
  <si>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</si>
  <si>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</si>
  <si>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</si>
  <si>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</si>
  <si>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</si>
  <si>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</si>
  <si>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</si>
  <si>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</si>
  <si>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</si>
  <si>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</si>
  <si>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</si>
  <si>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</si>
  <si>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</si>
  <si>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</si>
  <si>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</si>
  <si>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</si>
  <si>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</si>
  <si>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</si>
  <si>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</si>
  <si>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</si>
  <si>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</si>
  <si>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</si>
  <si>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</si>
  <si>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</si>
  <si>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</si>
  <si>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</si>
  <si>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</si>
  <si>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</si>
  <si>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</si>
  <si>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</si>
  <si>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</si>
  <si>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</si>
  <si>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</si>
  <si>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</si>
  <si>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</si>
  <si>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</si>
  <si>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</si>
  <si>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</si>
  <si>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</si>
  <si>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</si>
  <si>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</si>
  <si>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</si>
  <si>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</si>
  <si>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</si>
  <si>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</si>
  <si>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</si>
  <si>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</si>
  <si>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</si>
  <si>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</si>
  <si>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</si>
  <si>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</si>
  <si>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</si>
  <si>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</si>
  <si>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</si>
  <si>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</si>
  <si>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</si>
  <si>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</si>
  <si>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</si>
  <si>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</si>
  <si>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</si>
  <si>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</si>
  <si>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</si>
  <si>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</si>
  <si>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</si>
  <si>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</si>
  <si>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</si>
  <si>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</si>
  <si>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</si>
  <si>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</si>
  <si>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</si>
  <si>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</si>
  <si>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</si>
  <si>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</si>
  <si>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</si>
  <si>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</si>
  <si>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</si>
  <si>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</si>
  <si>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</si>
  <si>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</si>
  <si>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</si>
  <si>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</si>
  <si>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</si>
  <si>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</si>
  <si>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</si>
  <si>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</si>
  <si>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</si>
  <si>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</si>
  <si>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</si>
  <si>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</si>
  <si>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</si>
  <si>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</si>
  <si>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</si>
  <si>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</si>
  <si>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</si>
  <si>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</si>
  <si>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</si>
  <si>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</si>
  <si>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</si>
  <si>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</si>
  <si>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</si>
  <si>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</si>
  <si>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</si>
  <si>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</si>
  <si>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</si>
  <si>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</si>
  <si>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</si>
  <si>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</si>
  <si>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</si>
  <si>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</si>
  <si>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</si>
  <si>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</si>
  <si>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</si>
  <si>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</si>
  <si>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</si>
  <si>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</si>
  <si>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</si>
  <si>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</si>
  <si>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</si>
  <si>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</si>
  <si>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</si>
  <si>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</si>
  <si>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</si>
  <si>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</si>
  <si>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</si>
  <si>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</si>
  <si>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</si>
  <si>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</si>
  <si>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</si>
  <si>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</si>
  <si>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</si>
  <si>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</si>
  <si>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</si>
  <si>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</si>
  <si>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</si>
  <si>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</si>
  <si>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</si>
  <si>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</si>
  <si>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</si>
  <si>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</si>
  <si>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</si>
  <si>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</si>
  <si>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</si>
  <si>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</si>
  <si>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</si>
  <si>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</si>
  <si>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</si>
  <si>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</si>
  <si>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</si>
  <si>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</si>
  <si>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</si>
  <si>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</si>
  <si>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</si>
  <si>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</si>
  <si>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</si>
  <si>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</si>
  <si>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</si>
  <si>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</si>
  <si>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</si>
  <si>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</si>
  <si>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</si>
  <si>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</si>
  <si>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</si>
  <si>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</si>
  <si>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</si>
  <si>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</si>
  <si>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</si>
  <si>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</si>
  <si>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</si>
  <si>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</si>
  <si>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</si>
  <si>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</si>
  <si>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</si>
  <si>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</si>
  <si>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</si>
  <si>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</si>
  <si>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</si>
  <si>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</si>
  <si>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</si>
  <si>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</si>
  <si>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</si>
  <si>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</si>
  <si>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</si>
  <si>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</si>
  <si>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</si>
  <si>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</si>
  <si>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</si>
  <si>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</si>
  <si>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</si>
  <si>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</si>
  <si>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</si>
  <si>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</si>
  <si>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</si>
  <si>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</si>
  <si>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</si>
  <si>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</si>
  <si>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</si>
  <si>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</si>
  <si>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</si>
  <si>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</si>
  <si>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</si>
  <si>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</si>
  <si>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</si>
  <si>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</si>
  <si>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</si>
  <si>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</si>
  <si>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</si>
  <si>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</si>
  <si>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</si>
  <si>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</si>
  <si>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</si>
  <si>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</si>
  <si>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</si>
  <si>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</si>
  <si>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</si>
  <si>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</si>
  <si>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</si>
  <si>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</si>
  <si>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</si>
  <si>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</si>
  <si>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</si>
  <si>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</si>
  <si>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</si>
  <si>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</si>
  <si>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</si>
  <si>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</si>
  <si>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</si>
  <si>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</si>
  <si>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</si>
  <si>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</si>
  <si>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</si>
  <si>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</si>
  <si>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</si>
  <si>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</si>
  <si>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</si>
  <si>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</si>
  <si>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</si>
  <si>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</si>
  <si>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</si>
  <si>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</si>
  <si>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</si>
  <si>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</si>
  <si>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</si>
  <si>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</si>
  <si>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</si>
  <si>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</si>
  <si>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</si>
  <si>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</si>
  <si>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</si>
  <si>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</si>
  <si>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</si>
  <si>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</si>
  <si>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</si>
  <si>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</si>
  <si>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</si>
  <si>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</si>
  <si>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</si>
  <si>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</si>
  <si>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</si>
  <si>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</si>
  <si>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</si>
  <si>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</si>
  <si>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</si>
  <si>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</si>
  <si>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</si>
  <si>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</si>
  <si>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</si>
  <si>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</si>
  <si>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</si>
  <si>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</si>
  <si>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</si>
  <si>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</si>
  <si>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</si>
  <si>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</si>
  <si>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</si>
  <si>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</si>
  <si>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</si>
  <si>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</si>
  <si>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</si>
  <si>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</si>
  <si>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</si>
  <si>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</si>
  <si>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</si>
  <si>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</si>
  <si>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</si>
  <si>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</si>
  <si>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</si>
  <si>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</si>
  <si>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</si>
  <si>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</si>
  <si>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</si>
  <si>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</si>
  <si>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</si>
  <si>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</si>
  <si>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</si>
  <si>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</si>
  <si>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</si>
  <si>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</si>
  <si>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</si>
  <si>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</si>
  <si>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</si>
  <si>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</si>
  <si>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</si>
  <si>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</si>
  <si>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</si>
  <si>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</si>
  <si>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</si>
  <si>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</si>
  <si>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</si>
  <si>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</si>
  <si>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</si>
  <si>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</si>
  <si>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</si>
  <si>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</si>
  <si>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</si>
  <si>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</si>
  <si>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</si>
  <si>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</si>
  <si>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</si>
  <si>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</si>
  <si>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</si>
  <si>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</si>
  <si>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</si>
  <si>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</si>
  <si>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</si>
  <si>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</si>
  <si>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</si>
  <si>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</si>
  <si>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</si>
  <si>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</si>
  <si>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</si>
  <si>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</si>
  <si>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</si>
  <si>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</si>
  <si>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</si>
  <si>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</si>
  <si>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</si>
  <si>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</si>
  <si>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</si>
  <si>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</si>
  <si>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</si>
  <si>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</si>
  <si>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</si>
  <si>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</si>
  <si>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</si>
  <si>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</si>
  <si>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</si>
  <si>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</si>
  <si>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</si>
  <si>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</si>
  <si>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</si>
  <si>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</si>
  <si>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</si>
  <si>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</si>
  <si>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</si>
  <si>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</si>
  <si>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</si>
  <si>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</si>
  <si>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</si>
  <si>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</si>
  <si>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</si>
  <si>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</si>
  <si>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</si>
  <si>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</si>
  <si>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</si>
  <si>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</si>
  <si>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</si>
  <si>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</si>
  <si>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</si>
  <si>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</si>
  <si>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</si>
  <si>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</si>
  <si>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</si>
  <si>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</si>
  <si>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</si>
  <si>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</si>
  <si>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</si>
  <si>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</si>
  <si>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</si>
  <si>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</si>
  <si>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</si>
  <si>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</si>
  <si>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</si>
  <si>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</si>
  <si>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</si>
  <si>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</si>
  <si>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</si>
  <si>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</si>
  <si>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</si>
  <si>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</si>
  <si>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</si>
  <si>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</si>
  <si>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</si>
  <si>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</si>
  <si>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</si>
  <si>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</si>
  <si>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</si>
  <si>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</si>
  <si>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</si>
  <si>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</si>
  <si>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</si>
  <si>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</si>
  <si>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</si>
  <si>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</si>
  <si>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</si>
  <si>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</si>
  <si>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</si>
  <si>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</si>
  <si>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</si>
  <si>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</si>
  <si>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</si>
  <si>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</si>
  <si>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</si>
  <si>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</si>
  <si>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</si>
  <si>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</si>
  <si>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</si>
  <si>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</si>
  <si>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</si>
  <si>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</si>
  <si>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</si>
  <si>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</si>
  <si>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</si>
  <si>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</si>
  <si>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</si>
  <si>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</si>
  <si>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</si>
  <si>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</si>
  <si>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</si>
  <si>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</si>
  <si>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</si>
  <si>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</si>
  <si>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</si>
  <si>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</si>
  <si>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</si>
  <si>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</si>
  <si>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</si>
  <si>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</si>
  <si>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</si>
  <si>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</si>
  <si>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</si>
  <si>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</si>
  <si>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</si>
  <si>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</si>
  <si>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</si>
  <si>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</si>
  <si>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</si>
  <si>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</si>
  <si>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</si>
  <si>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</si>
  <si>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</si>
  <si>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</si>
  <si>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</si>
  <si>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</si>
  <si>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</si>
  <si>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</si>
  <si>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</si>
  <si>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</si>
  <si>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</si>
  <si>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</si>
  <si>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</si>
  <si>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</si>
  <si>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</si>
  <si>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</si>
  <si>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</si>
  <si>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</si>
  <si>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</si>
  <si>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</si>
  <si>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</si>
  <si>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</si>
  <si>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</si>
  <si>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</si>
  <si>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</si>
  <si>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</si>
  <si>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</si>
  <si>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</si>
  <si>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</si>
  <si>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</si>
  <si>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</si>
  <si>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</si>
  <si>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</si>
  <si>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</si>
  <si>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</si>
  <si>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</si>
  <si>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</si>
  <si>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</si>
  <si>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</si>
  <si>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</si>
  <si>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</si>
  <si>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</si>
  <si>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</si>
  <si>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</si>
  <si>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</si>
  <si>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</si>
  <si>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</si>
  <si>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</si>
  <si>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</si>
  <si>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</si>
  <si>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</si>
  <si>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</si>
  <si>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</si>
  <si>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</si>
  <si>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</si>
  <si>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</si>
  <si>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</si>
  <si>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</si>
  <si>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</si>
  <si>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</si>
  <si>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</si>
  <si>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</si>
  <si>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</si>
  <si>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</si>
  <si>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</si>
  <si>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</si>
  <si>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</si>
  <si>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</si>
  <si>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</si>
  <si>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</si>
  <si>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</si>
  <si>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</si>
  <si>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</si>
  <si>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</si>
  <si>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</si>
  <si>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</si>
  <si>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</si>
  <si>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</si>
  <si>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</si>
  <si>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</si>
  <si>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</si>
  <si>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</si>
  <si>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</si>
  <si>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</si>
  <si>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</si>
  <si>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</si>
  <si>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</si>
  <si>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</si>
  <si>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</si>
  <si>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</si>
  <si>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</si>
  <si>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</si>
  <si>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</si>
  <si>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</si>
  <si>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</si>
  <si>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</si>
  <si>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</si>
  <si>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</si>
  <si>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</si>
  <si>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</si>
  <si>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</si>
  <si>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</si>
  <si>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</si>
  <si>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</si>
  <si>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</si>
  <si>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</si>
  <si>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</si>
  <si>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</si>
  <si>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</si>
  <si>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</si>
  <si>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</si>
  <si>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</si>
  <si>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</si>
  <si>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</si>
  <si>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</si>
  <si>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</si>
  <si>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</si>
  <si>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</si>
  <si>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</si>
  <si>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</si>
  <si>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</si>
  <si>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</si>
  <si>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</si>
  <si>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</si>
  <si>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</si>
  <si>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</si>
  <si>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</si>
  <si>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</si>
  <si>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</si>
  <si>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</si>
  <si>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</si>
  <si>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</si>
  <si>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</si>
  <si>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</si>
  <si>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</si>
  <si>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</si>
  <si>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</si>
  <si>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</si>
  <si>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</si>
  <si>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</si>
  <si>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</si>
  <si>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</si>
  <si>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</si>
  <si>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</si>
  <si>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</si>
  <si>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</si>
  <si>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</si>
  <si>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</si>
  <si>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</si>
  <si>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</si>
  <si>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</si>
  <si>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</si>
  <si>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</si>
  <si>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</si>
  <si>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</si>
  <si>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</si>
  <si>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</si>
  <si>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</si>
  <si>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</si>
  <si>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</si>
  <si>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</si>
  <si>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</si>
  <si>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</si>
  <si>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</si>
  <si>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</si>
  <si>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</si>
  <si>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</si>
  <si>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</si>
  <si>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</si>
  <si>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</si>
  <si>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</si>
  <si>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</si>
  <si>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</si>
  <si>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</si>
  <si>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</si>
  <si>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</si>
  <si>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</si>
  <si>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</si>
  <si>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</si>
  <si>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</si>
  <si>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</si>
  <si>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</si>
  <si>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</si>
  <si>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</si>
  <si>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</si>
  <si>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</si>
  <si>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</si>
  <si>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</si>
  <si>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</si>
  <si>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</si>
  <si>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</si>
  <si>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</si>
  <si>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</si>
  <si>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</si>
  <si>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</si>
  <si>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</si>
  <si>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</si>
  <si>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</si>
  <si>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</si>
  <si>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</si>
  <si>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</si>
  <si>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</si>
  <si>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</si>
  <si>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</si>
  <si>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</si>
  <si>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</si>
  <si>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</si>
  <si>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</si>
  <si>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</si>
  <si>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</si>
  <si>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</si>
  <si>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</si>
  <si>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</si>
  <si>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</si>
  <si>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</si>
  <si>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</si>
  <si>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</si>
  <si>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</si>
  <si>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</si>
  <si>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</si>
  <si>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</si>
  <si>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</si>
  <si>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</si>
  <si>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</si>
  <si>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</si>
  <si>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</si>
  <si>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</si>
  <si>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</si>
  <si>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</si>
  <si>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</si>
  <si>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</si>
  <si>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</si>
  <si>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</si>
  <si>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</si>
  <si>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</si>
  <si>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</si>
  <si>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</si>
  <si>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</si>
  <si>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</si>
  <si>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</si>
  <si>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</si>
  <si>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</si>
  <si>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</si>
  <si>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</si>
  <si>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</si>
  <si>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</si>
  <si>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</si>
  <si>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</si>
  <si>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</si>
  <si>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</si>
  <si>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</si>
  <si>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</si>
  <si>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</si>
  <si>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</si>
  <si>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</si>
  <si>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</si>
  <si>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</si>
  <si>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</si>
  <si>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</si>
  <si>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</si>
  <si>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</si>
  <si>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</si>
  <si>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</si>
  <si>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</si>
  <si>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</si>
  <si>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</si>
  <si>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</si>
  <si>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</si>
  <si>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</si>
  <si>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</si>
  <si>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</si>
  <si>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</si>
  <si>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</si>
  <si>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</si>
  <si>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</si>
  <si>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</si>
  <si>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</si>
  <si>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</si>
  <si>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</si>
  <si>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</si>
  <si>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</si>
  <si>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</si>
  <si>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</si>
  <si>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</si>
  <si>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</si>
  <si>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</si>
  <si>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</si>
  <si>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</si>
  <si>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</si>
  <si>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</si>
  <si>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</si>
  <si>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</si>
  <si>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</si>
  <si>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</si>
  <si>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</si>
  <si>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</si>
  <si>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</si>
  <si>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</si>
  <si>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</si>
  <si>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</si>
  <si>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</si>
  <si>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</si>
  <si>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</si>
  <si>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</si>
  <si>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</si>
  <si>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</si>
  <si>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</si>
  <si>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</si>
  <si>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</si>
  <si>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</si>
  <si>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</si>
  <si>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</si>
  <si>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</si>
  <si>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</si>
  <si>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</si>
  <si>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</si>
  <si>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</si>
  <si>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</si>
  <si>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</si>
  <si>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</si>
  <si>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</si>
  <si>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</si>
  <si>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</si>
  <si>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</si>
  <si>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</si>
  <si>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</si>
  <si>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</si>
  <si>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</si>
  <si>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</si>
  <si>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</si>
  <si>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</si>
  <si>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</si>
  <si>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</si>
  <si>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</si>
  <si>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</si>
  <si>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</si>
  <si>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</si>
  <si>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</si>
  <si>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</si>
  <si>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</si>
  <si>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</si>
  <si>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</si>
  <si>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</si>
  <si>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</si>
  <si>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</si>
  <si>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</si>
  <si>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</si>
  <si>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</si>
  <si>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</si>
  <si>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</si>
  <si>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</si>
  <si>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</si>
  <si>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</si>
  <si>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</si>
  <si>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</si>
  <si>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</si>
  <si>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</si>
  <si>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</si>
  <si>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</si>
  <si>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</si>
  <si>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</si>
  <si>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</si>
  <si>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</si>
  <si>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</si>
  <si>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</si>
  <si>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</si>
  <si>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</si>
  <si>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</si>
  <si>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</si>
  <si>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</si>
  <si>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</si>
  <si>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</si>
  <si>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</si>
  <si>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</si>
  <si>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</si>
  <si>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</si>
  <si>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</si>
  <si>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</si>
  <si>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</si>
  <si>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</si>
  <si>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</si>
  <si>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</si>
  <si>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</si>
  <si>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</si>
  <si>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</si>
  <si>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</si>
  <si>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</si>
  <si>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</si>
  <si>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</si>
  <si>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</si>
  <si>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</si>
  <si>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</si>
  <si>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</si>
  <si>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</si>
  <si>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</si>
  <si>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</si>
  <si>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</si>
  <si>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</si>
  <si>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</si>
  <si>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</si>
  <si>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</si>
  <si>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</si>
  <si>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</si>
  <si>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</si>
  <si>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</si>
  <si>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</si>
  <si>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</si>
  <si>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</si>
  <si>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</si>
  <si>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</si>
  <si>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</si>
  <si>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</si>
  <si>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</si>
  <si>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</si>
  <si>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</si>
  <si>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</si>
  <si>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</si>
  <si>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</si>
  <si>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</si>
  <si>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</si>
  <si>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</si>
  <si>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</si>
  <si>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</si>
  <si>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</si>
  <si>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</si>
  <si>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</si>
  <si>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</si>
  <si>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</si>
  <si>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</si>
  <si>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</si>
  <si>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</si>
  <si>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</si>
  <si>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</si>
  <si>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</si>
  <si>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</si>
  <si>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</si>
  <si>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</si>
  <si>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</si>
  <si>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</si>
  <si>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</si>
  <si>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</si>
  <si>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</si>
  <si>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</si>
  <si>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</si>
  <si>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</si>
  <si>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</si>
  <si>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</si>
  <si>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</si>
  <si>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</si>
  <si>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</si>
  <si>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</si>
  <si>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</si>
  <si>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</si>
  <si>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</si>
  <si>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</si>
  <si>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</si>
  <si>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</si>
  <si>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</si>
  <si>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</si>
  <si>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</si>
  <si>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</si>
  <si>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</si>
  <si>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</si>
  <si>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</si>
  <si>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</si>
  <si>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</si>
  <si>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</si>
  <si>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</si>
  <si>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</si>
  <si>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</si>
  <si>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</si>
  <si>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</si>
  <si>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</si>
  <si>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</si>
  <si>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</si>
  <si>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</si>
  <si>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</si>
  <si>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</si>
  <si>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</si>
  <si>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</si>
  <si>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</si>
  <si>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</si>
  <si>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</si>
  <si>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</si>
  <si>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</si>
  <si>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</si>
  <si>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</si>
  <si>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</si>
  <si>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</si>
  <si>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</si>
  <si>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</si>
  <si>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</si>
  <si>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</si>
  <si>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</si>
  <si>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</si>
  <si>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</si>
  <si>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</si>
  <si>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</si>
  <si>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</si>
  <si>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</si>
  <si>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</si>
  <si>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</si>
  <si>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</si>
  <si>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</si>
  <si>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</si>
  <si>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</si>
  <si>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</si>
  <si>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</si>
  <si>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</si>
  <si>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</si>
  <si>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</si>
  <si>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</si>
  <si>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</si>
  <si>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</si>
  <si>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</si>
  <si>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</si>
  <si>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</si>
  <si>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</si>
  <si>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</si>
  <si>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</si>
  <si>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</si>
  <si>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</si>
  <si>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</si>
  <si>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</si>
  <si>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</si>
  <si>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</si>
  <si>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</si>
  <si>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</si>
  <si>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</si>
  <si>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</si>
  <si>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</si>
  <si>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</si>
  <si>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</si>
  <si>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</si>
  <si>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</si>
  <si>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</si>
  <si>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</si>
  <si>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</si>
  <si>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</si>
  <si>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</si>
  <si>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</si>
  <si>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</si>
  <si>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</si>
  <si>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</si>
  <si>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</si>
  <si>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</si>
  <si>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</si>
  <si>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</si>
  <si>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</si>
  <si>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</si>
  <si>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</si>
  <si>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</si>
  <si>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</si>
  <si>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</si>
  <si>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</si>
  <si>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</si>
  <si>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</si>
  <si>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</si>
  <si>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</si>
  <si>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</si>
  <si>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</si>
  <si>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</si>
  <si>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</si>
  <si>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</si>
  <si>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</si>
  <si>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</si>
  <si>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</si>
  <si>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</si>
  <si>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</si>
  <si>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</si>
  <si>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</si>
  <si>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</si>
  <si>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</si>
  <si>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</si>
  <si>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</si>
  <si>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</si>
  <si>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</si>
  <si>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</si>
  <si>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</si>
  <si>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</si>
  <si>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</si>
  <si>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</si>
  <si>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</si>
  <si>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</si>
  <si>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</si>
  <si>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</si>
  <si>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</si>
  <si>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</si>
  <si>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</si>
  <si>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</si>
  <si>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</si>
  <si>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</si>
  <si>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</si>
  <si>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</si>
  <si>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</si>
  <si>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</si>
  <si>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</si>
  <si>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</si>
  <si>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</si>
  <si>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</si>
  <si>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</si>
  <si>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</si>
  <si>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</si>
  <si>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</si>
  <si>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</si>
  <si>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</si>
  <si>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</si>
  <si>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</si>
  <si>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</si>
  <si>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</si>
  <si>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</si>
  <si>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</si>
  <si>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</si>
  <si>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</si>
  <si>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</si>
  <si>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</si>
  <si>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</si>
  <si>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</si>
  <si>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</si>
  <si>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</si>
  <si>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</si>
  <si>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</si>
  <si>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</si>
  <si>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</si>
  <si>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</si>
  <si>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</si>
  <si>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</si>
  <si>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</si>
  <si>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</si>
  <si>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</si>
  <si>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</si>
  <si>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</si>
  <si>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</si>
  <si>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</si>
  <si>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</si>
  <si>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</si>
  <si>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</si>
  <si>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</si>
  <si>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</si>
  <si>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</si>
  <si>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</si>
  <si>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</si>
  <si>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</si>
  <si>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</si>
  <si>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</si>
  <si>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</si>
  <si>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</si>
  <si>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</si>
  <si>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</si>
  <si>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</si>
  <si>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</si>
  <si>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</si>
  <si>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</si>
  <si>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</si>
  <si>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</si>
  <si>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</si>
  <si>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</si>
  <si>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</si>
  <si>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</si>
  <si>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</si>
  <si>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</si>
  <si>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</si>
  <si>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</si>
  <si>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</si>
  <si>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</si>
  <si>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</si>
  <si>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</si>
  <si>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</si>
  <si>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</si>
  <si>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</si>
  <si>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</si>
  <si>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</si>
  <si>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</si>
  <si>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</si>
  <si>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</si>
  <si>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</si>
  <si>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</si>
  <si>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</si>
  <si>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</si>
  <si>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</si>
  <si>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</si>
  <si>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</si>
  <si>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</si>
  <si>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</si>
  <si>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</si>
  <si>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</si>
  <si>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</si>
  <si>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</si>
  <si>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</si>
  <si>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</si>
  <si>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</si>
  <si>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</si>
  <si>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</si>
  <si>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</si>
  <si>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</si>
  <si>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</si>
  <si>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</si>
  <si>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</si>
  <si>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</si>
  <si>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</si>
  <si>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</si>
  <si>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</si>
  <si>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</si>
  <si>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</si>
  <si>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</si>
  <si>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</si>
  <si>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</si>
  <si>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</si>
  <si>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</si>
  <si>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</si>
  <si>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</si>
  <si>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</si>
  <si>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</si>
  <si>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</si>
  <si>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</si>
  <si>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</si>
  <si>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</si>
  <si>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</si>
  <si>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</si>
  <si>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</si>
  <si>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</si>
  <si>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</si>
  <si>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</si>
  <si>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</si>
  <si>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</si>
  <si>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</si>
  <si>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</si>
  <si>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</si>
  <si>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</si>
  <si>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</si>
  <si>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</si>
  <si>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</si>
  <si>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</si>
  <si>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</si>
  <si>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</si>
  <si>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</si>
  <si>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</si>
  <si>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</si>
  <si>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</si>
  <si>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</si>
  <si>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</si>
  <si>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</si>
  <si>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</si>
  <si>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</si>
  <si>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</si>
  <si>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</si>
  <si>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</si>
  <si>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</si>
  <si>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</si>
  <si>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</si>
  <si>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</si>
  <si>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</si>
  <si>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</si>
  <si>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</si>
  <si>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</si>
  <si>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</si>
  <si>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</si>
  <si>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</si>
  <si>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</si>
  <si>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</si>
  <si>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</si>
  <si>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</si>
  <si>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</si>
  <si>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</si>
  <si>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</si>
  <si>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</si>
  <si>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</si>
  <si>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</si>
  <si>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</si>
  <si>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</si>
  <si>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</si>
  <si>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</si>
  <si>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</si>
  <si>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</si>
  <si>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</si>
  <si>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</si>
  <si>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</si>
  <si>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</si>
  <si>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</si>
  <si>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</si>
  <si>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</si>
  <si>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</si>
  <si>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</si>
  <si>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</si>
  <si>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</si>
  <si>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</si>
  <si>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</si>
  <si>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</si>
  <si>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</si>
  <si>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</si>
  <si>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</si>
  <si>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</si>
  <si>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</si>
  <si>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</si>
  <si>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</si>
  <si>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</si>
  <si>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</si>
  <si>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</si>
  <si>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</si>
  <si>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</si>
  <si>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</si>
  <si>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</si>
  <si>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</si>
  <si>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</si>
  <si>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</si>
  <si>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</si>
  <si>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</si>
  <si>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</si>
  <si>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</si>
  <si>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</si>
  <si>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</si>
  <si>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</si>
  <si>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</si>
  <si>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</si>
  <si>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</si>
  <si>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</si>
  <si>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</si>
  <si>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</si>
  <si>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</si>
  <si>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</si>
  <si>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</si>
  <si>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</si>
  <si>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</si>
  <si>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</si>
  <si>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</si>
  <si>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</si>
  <si>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</si>
  <si>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</si>
  <si>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</si>
  <si>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</si>
  <si>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</si>
  <si>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</si>
  <si>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</si>
  <si>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</si>
  <si>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</si>
  <si>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</si>
  <si>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</si>
  <si>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</si>
  <si>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</si>
  <si>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</si>
  <si>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</si>
  <si>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</si>
  <si>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</si>
  <si>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</si>
  <si>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</si>
  <si>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</si>
  <si>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</si>
  <si>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</si>
  <si>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</si>
  <si>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</si>
  <si>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</si>
  <si>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</si>
  <si>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</si>
  <si>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</si>
  <si>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</si>
  <si>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</si>
  <si>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</si>
  <si>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</si>
  <si>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</si>
  <si>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</si>
  <si>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</si>
  <si>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</si>
  <si>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</si>
  <si>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</si>
  <si>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</si>
  <si>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</si>
  <si>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</si>
  <si>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</si>
  <si>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</si>
  <si>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</si>
  <si>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</si>
  <si>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</si>
  <si>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</si>
  <si>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</si>
  <si>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</si>
  <si>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</si>
  <si>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</si>
  <si>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</si>
  <si>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</si>
  <si>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</si>
  <si>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</si>
  <si>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</si>
  <si>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</si>
  <si>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</si>
  <si>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</si>
  <si>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</si>
  <si>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</si>
  <si>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</si>
  <si>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</si>
  <si>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</si>
  <si>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</si>
  <si>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</si>
  <si>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</si>
  <si>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</si>
  <si>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</si>
  <si>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</si>
  <si>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</si>
  <si>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</si>
  <si>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</si>
  <si>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</si>
  <si>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</si>
  <si>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</si>
  <si>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</si>
  <si>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</si>
  <si>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</si>
  <si>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</si>
  <si>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</si>
  <si>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</si>
  <si>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</si>
  <si>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</si>
  <si>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</si>
  <si>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</si>
  <si>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</si>
  <si>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</si>
  <si>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</si>
  <si>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</si>
  <si>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</si>
  <si>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</si>
  <si>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</si>
  <si>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</si>
  <si>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</si>
  <si>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</si>
  <si>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</si>
  <si>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</si>
  <si>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</si>
  <si>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</si>
  <si>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</si>
  <si>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</si>
  <si>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</si>
  <si>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</si>
  <si>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</si>
  <si>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</si>
  <si>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</si>
  <si>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</si>
  <si>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</si>
  <si>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</si>
  <si>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</si>
  <si>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</si>
  <si>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</si>
  <si>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</si>
  <si>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</si>
  <si>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</si>
  <si>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</si>
  <si>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</si>
  <si>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</si>
  <si>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</si>
  <si>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</si>
  <si>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</si>
  <si>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</si>
  <si>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</si>
  <si>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</si>
  <si>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</si>
  <si>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</si>
  <si>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</si>
  <si>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</si>
  <si>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</si>
  <si>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</si>
  <si>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</si>
  <si>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</si>
  <si>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</si>
  <si>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</si>
  <si>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</si>
  <si>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</si>
  <si>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</si>
  <si>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</si>
  <si>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</si>
  <si>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</si>
  <si>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</si>
  <si>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</si>
  <si>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</si>
  <si>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</si>
  <si>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</si>
  <si>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</si>
  <si>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</si>
  <si>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</si>
  <si>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</si>
  <si>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</si>
  <si>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</si>
  <si>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</si>
  <si>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</si>
  <si>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</si>
  <si>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</si>
  <si>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</si>
  <si>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</si>
  <si>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</si>
  <si>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</si>
  <si>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</si>
  <si>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</si>
  <si>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</si>
  <si>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</si>
  <si>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</si>
  <si>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</si>
  <si>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</si>
  <si>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</si>
  <si>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</si>
  <si>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</si>
  <si>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</si>
  <si>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</si>
  <si>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</si>
  <si>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</si>
  <si>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</si>
  <si>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</si>
  <si>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</si>
  <si>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</si>
  <si>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</si>
  <si>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</si>
  <si>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</si>
  <si>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</si>
  <si>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</si>
  <si>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</si>
  <si>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</si>
  <si>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</si>
  <si>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</si>
  <si>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</si>
  <si>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</si>
  <si>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</si>
  <si>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</si>
  <si>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</si>
  <si>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</si>
  <si>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</si>
  <si>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</si>
  <si>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</si>
  <si>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</si>
  <si>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</si>
  <si>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</si>
  <si>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</si>
  <si>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</si>
  <si>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</si>
  <si>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</si>
  <si>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</si>
  <si>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</si>
  <si>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</si>
  <si>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</si>
  <si>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</si>
  <si>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</si>
  <si>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</si>
  <si>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</si>
  <si>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</si>
  <si>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</si>
  <si>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</si>
  <si>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</si>
  <si>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</si>
  <si>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</si>
  <si>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</si>
  <si>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</si>
  <si>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</si>
  <si>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</si>
  <si>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</si>
  <si>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</si>
  <si>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</si>
  <si>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</si>
  <si>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</si>
  <si>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</si>
  <si>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</si>
  <si>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</si>
  <si>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</si>
  <si>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</si>
  <si>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</si>
  <si>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</si>
  <si>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</si>
  <si>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</si>
  <si>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</si>
  <si>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</si>
  <si>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</si>
  <si>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</si>
  <si>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</si>
  <si>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</si>
  <si>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</si>
  <si>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</si>
  <si>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</si>
  <si>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</si>
  <si>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</si>
  <si>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</si>
  <si>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</si>
  <si>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</si>
  <si>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</si>
  <si>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</si>
  <si>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</si>
  <si>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</si>
  <si>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</si>
  <si>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</si>
  <si>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</si>
  <si>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</si>
  <si>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</si>
  <si>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</si>
  <si>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</si>
  <si>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</si>
  <si>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</si>
  <si>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</si>
  <si>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</si>
  <si>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</si>
  <si>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</si>
  <si>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</si>
  <si>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</si>
  <si>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</si>
  <si>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</si>
  <si>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</si>
  <si>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</si>
  <si>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</si>
  <si>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</si>
  <si>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</si>
  <si>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</si>
  <si>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</si>
  <si>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</si>
  <si>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</si>
  <si>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</si>
  <si>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</si>
  <si>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</si>
  <si>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</si>
  <si>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</si>
  <si>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</si>
  <si>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</si>
  <si>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</si>
  <si>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</si>
  <si>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</si>
  <si>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</si>
  <si>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</si>
  <si>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</si>
  <si>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</si>
  <si>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</si>
  <si>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</si>
  <si>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</si>
  <si>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</si>
  <si>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</si>
  <si>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</si>
  <si>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</si>
  <si>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</si>
  <si>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</si>
  <si>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</si>
  <si>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</si>
  <si>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</si>
  <si>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</si>
  <si>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</si>
  <si>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</si>
  <si>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</si>
  <si>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</si>
  <si>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</si>
  <si>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</si>
  <si>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</si>
  <si>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</si>
  <si>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</si>
  <si>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</si>
  <si>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</si>
  <si>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</si>
  <si>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</si>
  <si>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</si>
  <si>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</si>
  <si>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</si>
  <si>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</si>
  <si>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</si>
  <si>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</si>
  <si>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</si>
  <si>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</si>
  <si>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</si>
  <si>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</si>
  <si>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</si>
  <si>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</si>
  <si>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</si>
  <si>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</si>
  <si>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</si>
  <si>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</si>
  <si>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</si>
  <si>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</si>
  <si>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</si>
  <si>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</si>
  <si>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</si>
  <si>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</si>
  <si>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</si>
  <si>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</si>
  <si>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</si>
  <si>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</si>
  <si>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</si>
  <si>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</si>
  <si>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</si>
  <si>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</si>
  <si>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</si>
  <si>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</si>
  <si>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</si>
  <si>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</si>
  <si>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</si>
  <si>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</si>
  <si>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</si>
  <si>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</si>
  <si>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</si>
  <si>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</si>
  <si>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</si>
  <si>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</si>
  <si>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</si>
  <si>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</si>
  <si>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</si>
  <si>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</si>
  <si>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</si>
  <si>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</si>
  <si>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</si>
  <si>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</si>
  <si>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</si>
  <si>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</si>
  <si>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</si>
  <si>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</si>
  <si>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</si>
  <si>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</si>
  <si>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</si>
  <si>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</si>
  <si>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</si>
  <si>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</si>
  <si>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</si>
  <si>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</si>
  <si>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</si>
  <si>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</si>
  <si>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</si>
  <si>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</si>
  <si>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</si>
  <si>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</si>
  <si>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</si>
  <si>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</si>
  <si>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</si>
  <si>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</si>
  <si>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</si>
  <si>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</si>
  <si>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</si>
  <si>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</si>
  <si>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</si>
  <si>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</si>
  <si>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</si>
  <si>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</si>
  <si>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</si>
  <si>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</si>
  <si>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</si>
  <si>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</si>
  <si>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</si>
  <si>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</si>
  <si>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</si>
  <si>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</si>
  <si>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</si>
  <si>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</si>
  <si>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</si>
  <si>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</si>
  <si>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</si>
  <si>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</si>
  <si>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</si>
  <si>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</si>
  <si>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</si>
  <si>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</si>
  <si>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</si>
  <si>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</si>
  <si>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</si>
  <si>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</si>
  <si>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</si>
  <si>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</si>
  <si>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</si>
  <si>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</si>
  <si>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</si>
  <si>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</si>
  <si>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</si>
  <si>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</si>
  <si>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</si>
  <si>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</si>
  <si>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</si>
  <si>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</si>
  <si>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</si>
  <si>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</si>
  <si>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</si>
  <si>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</si>
  <si>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</si>
  <si>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</si>
  <si>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</si>
  <si>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</si>
  <si>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</si>
  <si>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</si>
  <si>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</si>
  <si>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</si>
  <si>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</si>
  <si>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</si>
  <si>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</si>
  <si>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</si>
  <si>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</si>
  <si>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</si>
  <si>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</si>
  <si>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</si>
  <si>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</si>
  <si>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</si>
  <si>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</si>
  <si>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</si>
  <si>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</si>
  <si>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</si>
  <si>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</si>
  <si>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</si>
  <si>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</si>
  <si>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</si>
  <si>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</si>
  <si>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</si>
  <si>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</si>
  <si>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</si>
  <si>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</si>
  <si>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</si>
  <si>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</si>
  <si>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</si>
  <si>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</si>
  <si>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</si>
  <si>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</si>
  <si>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</si>
  <si>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</si>
  <si>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</si>
  <si>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</si>
  <si>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</si>
  <si>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</si>
  <si>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</si>
  <si>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</si>
  <si>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</si>
  <si>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</si>
  <si>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</si>
  <si>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</si>
  <si>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</si>
  <si>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</si>
  <si>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</si>
  <si>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</si>
  <si>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</si>
  <si>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</si>
  <si>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</si>
  <si>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</si>
  <si>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</si>
  <si>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</si>
  <si>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</si>
  <si>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</si>
  <si>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</si>
  <si>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</si>
  <si>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</si>
  <si>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</si>
  <si>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</si>
  <si>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</si>
  <si>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</si>
  <si>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</si>
  <si>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</si>
  <si>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</si>
  <si>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</si>
  <si>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</si>
  <si>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</si>
  <si>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</si>
  <si>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</si>
  <si>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</si>
  <si>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</si>
  <si>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</si>
  <si>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</si>
  <si>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</si>
  <si>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</si>
  <si>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</si>
  <si>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</si>
  <si>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</si>
  <si>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</si>
  <si>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</si>
  <si>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</si>
  <si>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</si>
  <si>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</si>
  <si>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</si>
  <si>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</si>
  <si>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</si>
  <si>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</si>
  <si>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</si>
  <si>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</si>
  <si>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</si>
  <si>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</si>
  <si>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</si>
  <si>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</si>
  <si>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</si>
  <si>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</si>
  <si>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</si>
  <si>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</si>
  <si>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</si>
  <si>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</si>
  <si>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</si>
  <si>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</si>
  <si>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</si>
  <si>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</si>
  <si>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</si>
  <si>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</si>
  <si>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</si>
  <si>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</si>
  <si>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</si>
  <si>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</si>
  <si>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</si>
  <si>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</si>
  <si>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</si>
  <si>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</si>
  <si>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</si>
  <si>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</si>
  <si>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</si>
  <si>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</si>
  <si>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</si>
  <si>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</si>
  <si>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</si>
  <si>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</si>
  <si>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</si>
  <si>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</si>
  <si>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</si>
  <si>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</si>
  <si>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</si>
  <si>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</si>
  <si>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</si>
  <si>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</si>
  <si>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</si>
  <si>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</si>
  <si>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</si>
  <si>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</si>
  <si>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</si>
  <si>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</si>
  <si>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</si>
  <si>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</si>
  <si>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</si>
  <si>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</si>
  <si>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</si>
  <si>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</si>
  <si>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</si>
  <si>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</si>
  <si>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</si>
  <si>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</si>
  <si>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</si>
  <si>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</si>
  <si>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</si>
  <si>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</si>
  <si>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</si>
  <si>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</si>
  <si>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</si>
  <si>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</si>
  <si>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</si>
  <si>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</si>
  <si>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</si>
  <si>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</si>
  <si>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</si>
  <si>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</si>
  <si>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</si>
  <si>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</si>
  <si>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</si>
  <si>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</si>
  <si>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</si>
  <si>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</si>
  <si>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</si>
  <si>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</si>
  <si>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</si>
  <si>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</si>
  <si>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</si>
  <si>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</si>
  <si>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</si>
  <si>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</si>
  <si>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</si>
  <si>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</si>
  <si>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</si>
  <si>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</si>
  <si>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</si>
  <si>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</si>
  <si>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</si>
  <si>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</si>
  <si>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</si>
  <si>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</si>
  <si>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</si>
  <si>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</si>
  <si>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</si>
  <si>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</si>
  <si>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</si>
  <si>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</si>
  <si>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</si>
  <si>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</si>
  <si>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</si>
  <si>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</si>
  <si>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</si>
  <si>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</si>
  <si>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</si>
  <si>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</si>
  <si>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</si>
  <si>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</si>
  <si>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</si>
  <si>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</si>
  <si>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</si>
  <si>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</si>
  <si>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</si>
  <si>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</si>
  <si>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</si>
  <si>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</si>
  <si>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</si>
  <si>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</si>
  <si>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</si>
  <si>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</si>
  <si>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</si>
  <si>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</si>
  <si>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</si>
  <si>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</si>
  <si>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</si>
  <si>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</si>
  <si>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</si>
  <si>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</si>
  <si>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</si>
  <si>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</si>
  <si>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</si>
  <si>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</si>
  <si>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</si>
  <si>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</si>
  <si>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</si>
  <si>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</si>
  <si>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</si>
  <si>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</si>
  <si>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</si>
  <si>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</si>
  <si>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</si>
  <si>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</si>
  <si>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</si>
  <si>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</si>
  <si>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</si>
  <si>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</si>
  <si>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</si>
  <si>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</si>
  <si>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</si>
  <si>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</si>
  <si>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</si>
  <si>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</si>
  <si>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</si>
  <si>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</si>
  <si>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</si>
  <si>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</si>
  <si>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</si>
  <si>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</si>
  <si>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</si>
  <si>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</si>
  <si>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</si>
  <si>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</si>
  <si>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</si>
  <si>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</si>
  <si>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</si>
  <si>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</si>
  <si>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</si>
  <si>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</si>
  <si>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</si>
  <si>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</si>
  <si>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</si>
  <si>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</si>
  <si>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</si>
  <si>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</si>
  <si>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</si>
  <si>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</si>
  <si>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</si>
  <si>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</si>
  <si>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</si>
  <si>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</si>
  <si>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</si>
  <si>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</si>
  <si>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</si>
  <si>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</si>
  <si>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</si>
  <si>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</si>
  <si>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</si>
  <si>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</si>
  <si>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</si>
  <si>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</si>
  <si>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</si>
  <si>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</si>
  <si>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</si>
  <si>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</si>
  <si>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</si>
  <si>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</si>
  <si>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</si>
  <si>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</si>
  <si>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</si>
  <si>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</si>
  <si>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</si>
  <si>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</si>
  <si>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</si>
  <si>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</si>
  <si>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</si>
  <si>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</si>
  <si>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</si>
  <si>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</si>
  <si>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</si>
  <si>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</si>
  <si>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</si>
  <si>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</si>
  <si>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</si>
  <si>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</si>
  <si>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</si>
  <si>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</si>
  <si>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</si>
  <si>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</si>
  <si>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</si>
  <si>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</si>
  <si>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</si>
  <si>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</si>
  <si>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</si>
  <si>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</si>
  <si>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</si>
  <si>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</si>
  <si>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</si>
  <si>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</si>
  <si>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</si>
  <si>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</si>
  <si>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</si>
  <si>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</si>
  <si>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</si>
  <si>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</si>
  <si>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</si>
  <si>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</si>
  <si>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</si>
  <si>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</si>
  <si>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</si>
  <si>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</si>
  <si>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</si>
  <si>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</si>
  <si>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</si>
  <si>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</si>
  <si>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</si>
  <si>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</si>
  <si>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</si>
  <si>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</si>
  <si>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</si>
  <si>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</si>
  <si>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</si>
  <si>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</si>
  <si>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</si>
  <si>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</si>
  <si>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</si>
  <si>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</si>
  <si>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</si>
  <si>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</si>
  <si>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</si>
  <si>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</si>
  <si>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</si>
  <si>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</si>
  <si>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</si>
  <si>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</si>
  <si>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</si>
  <si>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</si>
  <si>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</si>
  <si>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</si>
  <si>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</si>
  <si>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</si>
  <si>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</si>
  <si>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</si>
  <si>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</si>
  <si>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</si>
  <si>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</si>
  <si>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</si>
  <si>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</si>
  <si>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</si>
  <si>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</si>
  <si>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</si>
  <si>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</si>
  <si>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</si>
  <si>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</si>
  <si>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</si>
  <si>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</si>
  <si>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</si>
  <si>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</si>
  <si>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</si>
  <si>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</si>
  <si>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</si>
  <si>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</si>
  <si>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</si>
  <si>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</si>
  <si>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</si>
  <si>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</si>
  <si>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</si>
  <si>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</si>
  <si>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</si>
  <si>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</si>
  <si>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</si>
  <si>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</si>
  <si>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</si>
  <si>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</si>
  <si>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</si>
  <si>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</si>
  <si>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</si>
  <si>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</si>
  <si>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</si>
  <si>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</si>
  <si>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</si>
  <si>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</si>
  <si>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</si>
  <si>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</si>
  <si>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</si>
  <si>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</si>
  <si>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</si>
  <si>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</si>
  <si>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</si>
  <si>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</si>
  <si>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</si>
  <si>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</si>
  <si>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</si>
  <si>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</si>
  <si>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</si>
  <si>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</si>
  <si>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</si>
  <si>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</si>
  <si>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</si>
  <si>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</si>
  <si>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</si>
  <si>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</si>
  <si>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</si>
  <si>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</si>
  <si>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</si>
  <si>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</si>
  <si>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</si>
  <si>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</si>
  <si>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</si>
  <si>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</si>
  <si>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</si>
  <si>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</si>
  <si>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</si>
  <si>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</si>
  <si>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</si>
  <si>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</si>
  <si>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</si>
  <si>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</si>
  <si>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</si>
  <si>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</si>
  <si>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</si>
  <si>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</si>
  <si>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</si>
  <si>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</si>
  <si>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</si>
  <si>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</si>
  <si>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</si>
  <si>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</si>
  <si>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</si>
  <si>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</si>
  <si>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</si>
  <si>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</si>
  <si>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</si>
  <si>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</si>
  <si>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</si>
  <si>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</si>
  <si>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</si>
  <si>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</si>
  <si>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</si>
  <si>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</si>
  <si>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</si>
  <si>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</si>
  <si>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</si>
  <si>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</si>
  <si>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</si>
  <si>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</si>
  <si>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</si>
  <si>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</si>
  <si>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</si>
  <si>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</si>
  <si>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</si>
  <si>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</si>
  <si>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</si>
  <si>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</si>
  <si>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</si>
  <si>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</si>
  <si>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</si>
  <si>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</si>
  <si>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</si>
  <si>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</si>
  <si>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</si>
  <si>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</si>
  <si>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</si>
  <si>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</si>
  <si>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</si>
  <si>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</si>
  <si>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</si>
  <si>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</si>
  <si>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</si>
  <si>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</si>
  <si>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</si>
  <si>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</si>
  <si>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</si>
  <si>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</si>
  <si>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</si>
  <si>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</si>
  <si>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</si>
  <si>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</si>
  <si>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</si>
  <si>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</si>
  <si>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</si>
  <si>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</si>
  <si>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</si>
  <si>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</si>
  <si>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</si>
  <si>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</si>
  <si>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</si>
  <si>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</si>
  <si>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</si>
  <si>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</si>
  <si>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</si>
  <si>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</si>
  <si>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</si>
  <si>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</si>
  <si>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</si>
  <si>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</si>
  <si>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</si>
  <si>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</si>
  <si>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</si>
  <si>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</si>
  <si>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</si>
  <si>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</si>
  <si>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</si>
  <si>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</si>
  <si>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</si>
  <si>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</si>
  <si>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</si>
  <si>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</si>
  <si>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</si>
  <si>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</si>
  <si>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</si>
  <si>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</si>
  <si>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</si>
  <si>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</si>
  <si>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</si>
  <si>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</si>
  <si>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</si>
  <si>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</si>
  <si>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</si>
  <si>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</si>
  <si>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</si>
  <si>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</si>
  <si>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</si>
  <si>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</si>
  <si>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</si>
  <si>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</si>
  <si>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</si>
  <si>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</si>
  <si>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</si>
  <si>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</si>
  <si>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</si>
  <si>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</si>
  <si>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</si>
  <si>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</si>
  <si>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</si>
  <si>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</si>
  <si>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</si>
  <si>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</si>
  <si>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</si>
  <si>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</si>
  <si>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</si>
  <si>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</si>
  <si>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</si>
  <si>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</si>
  <si>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</si>
  <si>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</si>
  <si>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</si>
  <si>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</si>
  <si>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</si>
  <si>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</si>
  <si>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</si>
  <si>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</si>
  <si>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</si>
  <si>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</si>
  <si>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</si>
  <si>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</si>
  <si>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</si>
  <si>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</si>
  <si>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</si>
  <si>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</si>
  <si>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</si>
  <si>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</si>
  <si>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</si>
  <si>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</si>
  <si>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</si>
  <si>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</si>
  <si>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</si>
  <si>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</si>
  <si>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</si>
  <si>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</si>
  <si>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</si>
  <si>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</si>
  <si>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</si>
  <si>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</si>
  <si>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</si>
  <si>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</si>
  <si>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</si>
  <si>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</si>
  <si>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</si>
  <si>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</si>
  <si>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</si>
  <si>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</si>
  <si>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</si>
  <si>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</si>
  <si>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</si>
  <si>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</si>
  <si>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</si>
  <si>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</si>
  <si>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</si>
  <si>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</si>
  <si>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</si>
  <si>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</si>
  <si>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</si>
  <si>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</si>
  <si>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</si>
  <si>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</si>
  <si>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</si>
  <si>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</si>
  <si>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</si>
  <si>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</si>
  <si>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</si>
  <si>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</si>
  <si>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</si>
  <si>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</si>
  <si>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</si>
  <si>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</si>
  <si>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</si>
  <si>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</si>
  <si>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</si>
  <si>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</si>
  <si>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</si>
  <si>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</si>
  <si>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</si>
  <si>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</si>
  <si>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</si>
  <si>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</si>
  <si>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</si>
  <si>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</si>
  <si>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</si>
  <si>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</si>
  <si>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</si>
  <si>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</si>
  <si>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</si>
  <si>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</si>
  <si>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</si>
  <si>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</si>
  <si>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</si>
  <si>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</si>
  <si>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</si>
  <si>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</si>
  <si>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</si>
  <si>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</si>
  <si>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</si>
  <si>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</si>
  <si>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</si>
  <si>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</si>
  <si>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</si>
  <si>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</si>
  <si>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</si>
  <si>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</si>
  <si>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</si>
  <si>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</si>
  <si>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</si>
  <si>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</si>
  <si>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</si>
  <si>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</si>
  <si>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</si>
  <si>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</si>
  <si>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</si>
  <si>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</si>
  <si>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</si>
  <si>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</si>
  <si>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</si>
  <si>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</si>
  <si>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</si>
  <si>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</si>
  <si>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</si>
  <si>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</si>
  <si>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</si>
  <si>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</si>
  <si>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</si>
  <si>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</si>
  <si>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</si>
  <si>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</si>
  <si>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</si>
  <si>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</si>
  <si>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</si>
  <si>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</si>
  <si>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</si>
  <si>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</si>
  <si>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</si>
  <si>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</si>
  <si>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</si>
  <si>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</si>
  <si>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</si>
  <si>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</si>
  <si>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</si>
  <si>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</si>
  <si>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</si>
  <si>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</si>
  <si>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</si>
  <si>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</si>
  <si>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</si>
  <si>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</si>
  <si>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</si>
  <si>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</si>
  <si>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</si>
  <si>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</si>
  <si>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</si>
  <si>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</si>
  <si>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</si>
  <si>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</si>
  <si>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</si>
  <si>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</si>
  <si>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</si>
  <si>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</si>
  <si>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</si>
  <si>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</si>
  <si>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</si>
  <si>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</si>
  <si>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</si>
  <si>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</si>
  <si>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</si>
  <si>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</si>
  <si>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</si>
  <si>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</si>
  <si>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</si>
  <si>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</si>
  <si>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</si>
  <si>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</si>
  <si>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</si>
  <si>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</si>
  <si>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</si>
  <si>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</si>
  <si>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</si>
  <si>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</si>
  <si>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</si>
  <si>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</si>
  <si>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</si>
  <si>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</si>
  <si>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</si>
  <si>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</si>
  <si>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</si>
  <si>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</si>
  <si>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</si>
  <si>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</si>
  <si>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</si>
  <si>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</si>
  <si>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</si>
  <si>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</si>
  <si>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</si>
  <si>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</si>
  <si>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</si>
  <si>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</si>
  <si>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</si>
  <si>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</si>
  <si>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</si>
  <si>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</si>
  <si>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</si>
  <si>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</si>
  <si>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</si>
  <si>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</si>
  <si>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</si>
  <si>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</si>
  <si>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</si>
  <si>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</si>
  <si>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</si>
  <si>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</si>
  <si>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</si>
  <si>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</si>
  <si>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</si>
  <si>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</si>
  <si>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</si>
  <si>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</si>
  <si>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</si>
  <si>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</si>
  <si>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</si>
  <si>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</si>
  <si>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</si>
  <si>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</si>
  <si>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</si>
  <si>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</si>
  <si>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</si>
  <si>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</si>
  <si>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</si>
  <si>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</si>
  <si>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</si>
  <si>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</si>
  <si>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</si>
  <si>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</si>
  <si>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</si>
  <si>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</si>
  <si>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</si>
  <si>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</si>
  <si>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</si>
  <si>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</si>
  <si>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</si>
  <si>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</si>
  <si>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</si>
  <si>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</si>
  <si>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</si>
  <si>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</si>
  <si>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</si>
  <si>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</si>
  <si>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</si>
  <si>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</si>
  <si>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</si>
  <si>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</si>
  <si>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</si>
  <si>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</si>
  <si>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</si>
  <si>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</si>
  <si>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</si>
  <si>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</si>
  <si>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</si>
  <si>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</si>
  <si>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</si>
  <si>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</si>
  <si>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</si>
  <si>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</si>
  <si>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</si>
  <si>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</si>
  <si>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</si>
  <si>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</si>
  <si>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</si>
  <si>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</si>
  <si>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</si>
  <si>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</si>
  <si>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</si>
  <si>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</si>
  <si>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</si>
  <si>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</si>
  <si>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</si>
  <si>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</si>
  <si>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</si>
  <si>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</si>
  <si>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</si>
  <si>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</si>
  <si>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</si>
  <si>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</si>
  <si>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</si>
  <si>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</si>
  <si>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</si>
  <si>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</si>
  <si>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</si>
  <si>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</si>
  <si>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</si>
  <si>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</si>
  <si>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</si>
  <si>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</si>
  <si>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</si>
  <si>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</si>
  <si>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</si>
  <si>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</si>
  <si>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</si>
  <si>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</si>
  <si>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</si>
  <si>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</si>
  <si>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</si>
  <si>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</si>
  <si>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</si>
  <si>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</si>
  <si>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</si>
  <si>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</si>
  <si>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</si>
  <si>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</si>
  <si>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</si>
  <si>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</si>
  <si>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</si>
  <si>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</si>
  <si>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</si>
  <si>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</si>
  <si>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</si>
  <si>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</si>
  <si>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</si>
  <si>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</si>
  <si>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</si>
  <si>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</si>
  <si>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</si>
  <si>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</si>
  <si>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</si>
  <si>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</si>
  <si>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</si>
  <si>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</si>
  <si>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</si>
  <si>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</si>
  <si>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</si>
  <si>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</si>
  <si>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</si>
  <si>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</si>
  <si>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</si>
  <si>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</si>
  <si>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</si>
  <si>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</si>
  <si>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</si>
  <si>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</si>
  <si>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</si>
  <si>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</si>
  <si>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</si>
  <si>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</si>
  <si>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</si>
  <si>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</si>
  <si>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</si>
  <si>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</si>
  <si>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</si>
  <si>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</si>
  <si>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</si>
  <si>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</si>
  <si>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</si>
  <si>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</si>
  <si>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</si>
  <si>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</si>
  <si>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</si>
  <si>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</si>
  <si>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</si>
  <si>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</si>
  <si>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</si>
  <si>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</si>
  <si>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</si>
  <si>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</si>
  <si>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</si>
  <si>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</si>
  <si>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</si>
  <si>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</si>
  <si>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</si>
  <si>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</si>
  <si>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</si>
  <si>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</si>
  <si>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</si>
  <si>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</si>
  <si>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</si>
  <si>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</si>
  <si>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</si>
  <si>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</si>
  <si>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</si>
  <si>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</si>
  <si>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</si>
  <si>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</si>
  <si>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</si>
  <si>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</si>
  <si>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</si>
  <si>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</si>
  <si>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</si>
  <si>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</si>
  <si>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</si>
  <si>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</si>
  <si>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</si>
  <si>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</si>
  <si>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</si>
  <si>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</si>
  <si>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</si>
  <si>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</si>
  <si>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</si>
  <si>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</si>
  <si>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</si>
  <si>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</si>
  <si>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</si>
  <si>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</si>
  <si>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</si>
  <si>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</si>
  <si>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</si>
  <si>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</si>
  <si>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</si>
  <si>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</si>
  <si>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</si>
  <si>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</si>
  <si>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</si>
  <si>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</si>
  <si>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</si>
  <si>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</si>
  <si>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</si>
  <si>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</si>
  <si>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</si>
  <si>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</si>
  <si>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</si>
  <si>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</si>
  <si>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</si>
  <si>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</si>
  <si>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</si>
  <si>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</si>
  <si>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</si>
  <si>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</si>
  <si>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</si>
  <si>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</si>
  <si>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</si>
  <si>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</si>
  <si>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</si>
  <si>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</si>
  <si>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</si>
  <si>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</si>
  <si>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</si>
  <si>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</si>
  <si>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</si>
  <si>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</si>
  <si>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</si>
  <si>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</si>
  <si>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</si>
  <si>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</si>
  <si>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</si>
  <si>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</si>
  <si>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</si>
  <si>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</si>
  <si>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</si>
  <si>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</si>
  <si>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</si>
  <si>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</si>
  <si>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</si>
  <si>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</si>
  <si>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</si>
  <si>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</si>
  <si>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</si>
  <si>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</si>
  <si>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</si>
  <si>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</si>
  <si>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</si>
  <si>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</si>
  <si>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</si>
  <si>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</si>
  <si>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</si>
  <si>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</si>
  <si>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</si>
  <si>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</si>
  <si>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</si>
  <si>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</si>
  <si>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</si>
  <si>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</si>
  <si>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</si>
  <si>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</si>
  <si>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</si>
  <si>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</si>
  <si>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</si>
  <si>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</si>
  <si>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</si>
  <si>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</si>
  <si>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</si>
  <si>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</si>
  <si>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</si>
  <si>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</si>
  <si>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</si>
  <si>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</si>
  <si>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</si>
  <si>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</si>
  <si>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</si>
  <si>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</si>
  <si>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</si>
  <si>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</si>
  <si>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</si>
  <si>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</si>
  <si>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</si>
  <si>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</si>
  <si>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</si>
  <si>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</si>
  <si>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</si>
  <si>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</si>
  <si>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</si>
  <si>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</si>
  <si>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</si>
  <si>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</si>
  <si>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</si>
  <si>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</si>
  <si>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</si>
  <si>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</si>
  <si>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</si>
  <si>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</si>
  <si>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</si>
  <si>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</si>
  <si>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</si>
  <si>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</si>
  <si>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</si>
  <si>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</si>
  <si>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</si>
  <si>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</si>
  <si>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</si>
  <si>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</si>
  <si>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</si>
  <si>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</si>
  <si>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</si>
  <si>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</si>
  <si>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</si>
  <si>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</si>
  <si>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</si>
  <si>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</si>
  <si>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</si>
  <si>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</si>
  <si>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</si>
  <si>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</si>
  <si>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</si>
  <si>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</si>
  <si>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</si>
  <si>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</si>
  <si>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</si>
  <si>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</si>
  <si>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</si>
  <si>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</si>
  <si>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</si>
  <si>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</si>
  <si>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</si>
  <si>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</si>
  <si>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</si>
  <si>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</si>
  <si>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</si>
  <si>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</si>
  <si>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</si>
  <si>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</si>
  <si>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</si>
  <si>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</si>
  <si>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</si>
  <si>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</si>
  <si>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</si>
  <si>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</si>
  <si>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</si>
  <si>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</si>
  <si>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</si>
  <si>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</si>
  <si>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</si>
  <si>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</si>
  <si>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</si>
  <si>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</si>
  <si>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</si>
  <si>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</si>
  <si>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</si>
  <si>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</si>
  <si>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</si>
  <si>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</si>
  <si>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</si>
  <si>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</si>
  <si>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</si>
  <si>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</si>
  <si>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</si>
  <si>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</si>
  <si>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</si>
  <si>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</si>
  <si>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</si>
  <si>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</si>
  <si>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</si>
  <si>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</si>
  <si>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</si>
  <si>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</si>
  <si>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</si>
  <si>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</si>
  <si>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</si>
  <si>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</si>
  <si>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</si>
  <si>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</si>
  <si>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</si>
  <si>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</si>
  <si>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</si>
  <si>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</si>
  <si>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</si>
  <si>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</si>
  <si>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</si>
  <si>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</si>
  <si>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</si>
  <si>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</si>
  <si>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</si>
  <si>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</si>
  <si>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</si>
  <si>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</si>
  <si>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</si>
  <si>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</si>
  <si>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</si>
  <si>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</si>
  <si>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</si>
  <si>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</si>
  <si>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</si>
  <si>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</si>
  <si>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</si>
  <si>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</si>
  <si>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</si>
  <si>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</si>
  <si>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</si>
  <si>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</si>
  <si>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</si>
  <si>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</si>
  <si>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</si>
  <si>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</si>
  <si>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</si>
  <si>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</si>
  <si>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</si>
  <si>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</si>
  <si>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</si>
  <si>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</si>
  <si>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</si>
  <si>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</si>
  <si>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</si>
  <si>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</si>
  <si>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</si>
  <si>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</si>
  <si>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</si>
  <si>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</si>
  <si>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</si>
  <si>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</si>
  <si>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</si>
  <si>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</si>
  <si>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</si>
  <si>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</si>
  <si>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</si>
  <si>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</si>
  <si>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</si>
  <si>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</si>
  <si>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</si>
  <si>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</si>
  <si>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</si>
  <si>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</si>
  <si>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</si>
  <si>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</si>
  <si>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</si>
  <si>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</si>
  <si>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</si>
  <si>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</si>
  <si>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</si>
  <si>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</si>
  <si>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</si>
  <si>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</si>
  <si>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</si>
  <si>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</si>
  <si>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</si>
  <si>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</si>
  <si>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</si>
  <si>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</si>
  <si>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</si>
  <si>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</si>
  <si>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</si>
  <si>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</si>
  <si>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</si>
  <si>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</si>
  <si>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</si>
  <si>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</si>
  <si>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</si>
  <si>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</si>
  <si>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</si>
  <si>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</si>
  <si>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</si>
  <si>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</si>
  <si>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</si>
  <si>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</si>
  <si>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</si>
  <si>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</si>
  <si>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</si>
  <si>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</si>
  <si>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</si>
  <si>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</si>
  <si>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</si>
  <si>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</si>
  <si>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</si>
  <si>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</si>
  <si>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</si>
  <si>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</si>
  <si>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</si>
  <si>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</si>
  <si>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</si>
  <si>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</si>
  <si>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</si>
  <si>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</si>
  <si>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</si>
  <si>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</si>
  <si>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</si>
  <si>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</si>
  <si>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</si>
  <si>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</si>
  <si>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</si>
  <si>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</si>
  <si>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</si>
  <si>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</si>
  <si>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</si>
  <si>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</si>
  <si>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</si>
  <si>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</si>
  <si>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</si>
  <si>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</si>
  <si>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</si>
  <si>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</si>
  <si>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</si>
  <si>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</si>
  <si>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</si>
  <si>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</si>
  <si>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</si>
  <si>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</si>
  <si>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</si>
  <si>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</si>
  <si>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</si>
  <si>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</si>
  <si>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</si>
  <si>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</si>
  <si>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</si>
  <si>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</si>
  <si>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</si>
  <si>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</si>
  <si>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</si>
  <si>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</si>
  <si>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</si>
  <si>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</si>
  <si>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</si>
  <si>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</si>
  <si>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</si>
  <si>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</si>
  <si>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</si>
  <si>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</si>
  <si>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</si>
  <si>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</si>
  <si>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</si>
  <si>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</si>
  <si>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</si>
  <si>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</si>
  <si>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</si>
  <si>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</si>
  <si>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</si>
  <si>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</si>
  <si>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</si>
  <si>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</si>
  <si>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</si>
  <si>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</si>
  <si>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</si>
  <si>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</si>
  <si>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</si>
  <si>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</si>
  <si>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</si>
  <si>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</si>
  <si>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</si>
  <si>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</si>
  <si>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</si>
  <si>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</si>
  <si>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</si>
  <si>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</si>
  <si>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</si>
  <si>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</si>
  <si>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</si>
  <si>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</si>
  <si>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</si>
  <si>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</si>
  <si>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</si>
  <si>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</si>
  <si>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</si>
  <si>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</si>
  <si>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</si>
  <si>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</si>
  <si>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</si>
  <si>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</si>
  <si>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</si>
  <si>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</si>
  <si>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</si>
  <si>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</si>
  <si>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</si>
  <si>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</si>
  <si>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</si>
  <si>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</si>
  <si>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</si>
  <si>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</si>
  <si>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</si>
  <si>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</si>
  <si>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</si>
  <si>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</si>
  <si>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</si>
  <si>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</si>
  <si>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</si>
  <si>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</si>
  <si>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</si>
  <si>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</si>
  <si>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</si>
  <si>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</si>
  <si>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</si>
  <si>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</si>
  <si>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</si>
  <si>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</si>
  <si>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</si>
  <si>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</si>
  <si>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</si>
  <si>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</si>
  <si>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</si>
  <si>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</si>
  <si>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</si>
  <si>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</si>
  <si>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</si>
  <si>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</si>
  <si>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</si>
  <si>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</si>
  <si>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</si>
  <si>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</si>
  <si>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</si>
  <si>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</si>
  <si>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</si>
  <si>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</si>
  <si>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</si>
  <si>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</si>
  <si>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</si>
  <si>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</si>
  <si>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</si>
  <si>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</si>
  <si>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</si>
  <si>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</si>
  <si>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</si>
  <si>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</si>
  <si>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</si>
  <si>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</si>
  <si>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</si>
  <si>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</si>
  <si>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</si>
  <si>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</si>
  <si>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</si>
  <si>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</si>
  <si>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</si>
  <si>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</si>
  <si>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</si>
  <si>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</si>
  <si>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</si>
  <si>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</si>
  <si>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</si>
  <si>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</si>
  <si>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</si>
  <si>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</si>
  <si>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</si>
  <si>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</si>
  <si>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</si>
  <si>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</si>
  <si>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</si>
  <si>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</si>
  <si>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</si>
  <si>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</si>
  <si>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</si>
  <si>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</si>
  <si>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</si>
  <si>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</si>
  <si>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</si>
  <si>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</si>
  <si>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</si>
  <si>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</si>
  <si>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</si>
  <si>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</si>
  <si>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</si>
  <si>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</si>
  <si>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</si>
  <si>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</si>
  <si>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</si>
  <si>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</si>
  <si>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</si>
  <si>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</si>
  <si>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</si>
  <si>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</si>
  <si>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</si>
  <si>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</si>
  <si>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</si>
  <si>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</si>
  <si>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</si>
  <si>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</si>
  <si>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</si>
  <si>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</si>
  <si>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</si>
  <si>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</si>
  <si>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</si>
  <si>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</si>
  <si>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</si>
  <si>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</si>
  <si>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</si>
  <si>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</si>
  <si>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</si>
  <si>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</si>
  <si>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</si>
  <si>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</si>
  <si>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</si>
  <si>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</si>
  <si>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</si>
  <si>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</si>
  <si>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</si>
  <si>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</si>
  <si>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</si>
  <si>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</si>
  <si>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</si>
  <si>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</si>
  <si>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</si>
  <si>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</si>
  <si>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</si>
  <si>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</si>
  <si>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</si>
  <si>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</si>
  <si>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</si>
  <si>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</si>
  <si>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</si>
  <si>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</si>
  <si>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</si>
  <si>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</si>
  <si>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</si>
  <si>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</si>
  <si>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</si>
  <si>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</si>
  <si>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</si>
  <si>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</si>
  <si>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</si>
  <si>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</si>
  <si>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</si>
  <si>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</si>
  <si>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</si>
  <si>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</si>
  <si>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</si>
  <si>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</si>
  <si>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</si>
  <si>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</si>
  <si>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</si>
  <si>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</si>
  <si>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</si>
  <si>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</si>
  <si>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</si>
  <si>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</si>
  <si>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</si>
  <si>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</si>
  <si>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</si>
  <si>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</si>
  <si>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</si>
  <si>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</si>
  <si>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</si>
  <si>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</si>
  <si>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</si>
  <si>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</si>
  <si>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</si>
  <si>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</si>
  <si>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</si>
  <si>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</si>
  <si>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</si>
  <si>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</si>
  <si>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</si>
  <si>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</si>
  <si>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</si>
  <si>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</si>
  <si>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</si>
  <si>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</si>
  <si>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</si>
  <si>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</si>
  <si>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</si>
  <si>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</si>
  <si>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</si>
  <si>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</si>
  <si>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</si>
  <si>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</si>
  <si>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</si>
  <si>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</si>
  <si>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</si>
  <si>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</si>
  <si>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</si>
  <si>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</si>
  <si>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</si>
  <si>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</si>
  <si>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</si>
  <si>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</si>
  <si>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</si>
  <si>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</si>
  <si>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</si>
  <si>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</si>
  <si>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</si>
  <si>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</si>
  <si>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</si>
  <si>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</si>
  <si>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</si>
  <si>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</si>
  <si>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</si>
  <si>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</si>
  <si>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</si>
  <si>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</si>
  <si>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</si>
  <si>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</si>
  <si>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</si>
  <si>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</si>
  <si>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</si>
  <si>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</si>
  <si>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</si>
  <si>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</si>
  <si>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</si>
  <si>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</si>
  <si>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</si>
  <si>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</si>
  <si>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</si>
  <si>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</si>
  <si>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</si>
  <si>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</si>
  <si>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</si>
  <si>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</si>
  <si>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</si>
  <si>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</si>
  <si>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</si>
  <si>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</si>
  <si>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</si>
  <si>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</si>
  <si>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</si>
  <si>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</si>
  <si>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</si>
  <si>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</si>
  <si>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</si>
  <si>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</si>
  <si>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</si>
  <si>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</si>
  <si>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</si>
  <si>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</si>
  <si>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</si>
  <si>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</si>
  <si>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</si>
  <si>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</si>
  <si>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</si>
  <si>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</si>
  <si>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</si>
  <si>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</si>
  <si>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</si>
  <si>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</si>
  <si>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</si>
  <si>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</si>
  <si>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</si>
  <si>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</si>
  <si>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</si>
  <si>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</si>
  <si>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</si>
  <si>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</si>
  <si>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</si>
  <si>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</si>
  <si>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</si>
  <si>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</si>
  <si>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</si>
  <si>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</si>
  <si>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</si>
  <si>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</si>
  <si>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</si>
  <si>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</si>
  <si>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</si>
  <si>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</si>
  <si>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</si>
  <si>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</si>
  <si>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</si>
  <si>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</si>
  <si>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</si>
  <si>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</si>
  <si>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</si>
  <si>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</si>
  <si>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</si>
  <si>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</si>
  <si>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</si>
  <si>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</si>
  <si>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</si>
  <si>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</si>
  <si>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</si>
  <si>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</si>
  <si>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</si>
  <si>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</si>
  <si>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</si>
  <si>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</si>
  <si>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</si>
  <si>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</si>
  <si>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</si>
  <si>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</si>
  <si>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</si>
  <si>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</si>
  <si>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</si>
  <si>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</si>
  <si>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</si>
  <si>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</si>
  <si>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</si>
  <si>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</si>
  <si>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</si>
  <si>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</si>
  <si>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</si>
  <si>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</si>
  <si>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</si>
  <si>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</si>
  <si>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</si>
  <si>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</si>
  <si>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</si>
  <si>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</si>
  <si>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</si>
  <si>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</si>
  <si>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</si>
  <si>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</si>
  <si>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</si>
  <si>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</si>
  <si>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</si>
  <si>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</si>
  <si>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</si>
  <si>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</si>
  <si>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</si>
  <si>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</si>
  <si>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</si>
  <si>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</si>
  <si>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</si>
  <si>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</si>
  <si>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</si>
  <si>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</si>
  <si>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</si>
  <si>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</si>
  <si>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</si>
  <si>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</si>
  <si>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</si>
  <si>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</si>
  <si>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</si>
  <si>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</si>
  <si>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</si>
  <si>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</si>
  <si>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</si>
  <si>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</si>
  <si>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</si>
  <si>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</si>
  <si>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</si>
  <si>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</si>
  <si>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</si>
  <si>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</si>
  <si>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</si>
  <si>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</si>
  <si>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</si>
  <si>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</si>
  <si>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</si>
  <si>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</si>
  <si>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</si>
  <si>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</si>
  <si>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</si>
  <si>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</si>
  <si>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</si>
  <si>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</si>
  <si>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</si>
  <si>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</si>
  <si>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</si>
  <si>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</si>
  <si>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</si>
  <si>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</si>
  <si>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</si>
  <si>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</si>
  <si>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</si>
  <si>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</si>
  <si>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</si>
  <si>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</si>
  <si>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</si>
  <si>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</si>
  <si>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</si>
  <si>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</si>
  <si>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</si>
  <si>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</si>
  <si>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</si>
  <si>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</si>
  <si>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</si>
  <si>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</si>
  <si>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</si>
  <si>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</si>
  <si>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</si>
  <si>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</si>
  <si>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</si>
  <si>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</si>
  <si>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</si>
  <si>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</si>
  <si>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</si>
  <si>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</si>
  <si>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</si>
  <si>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</si>
  <si>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</si>
  <si>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</si>
  <si>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</si>
  <si>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</si>
  <si>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</si>
  <si>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</si>
  <si>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</si>
  <si>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</si>
  <si>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</si>
  <si>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</si>
  <si>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</si>
  <si>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</si>
  <si>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</si>
  <si>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</si>
  <si>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</si>
  <si>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</si>
  <si>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</si>
  <si>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</si>
  <si>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</si>
  <si>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</si>
  <si>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</si>
  <si>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</si>
  <si>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</si>
  <si>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</si>
  <si>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</si>
  <si>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</si>
  <si>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</si>
  <si>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</si>
  <si>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</si>
  <si>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</si>
  <si>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</si>
  <si>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</si>
  <si>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</si>
  <si>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</si>
  <si>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</si>
  <si>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</si>
  <si>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</si>
  <si>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</si>
  <si>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</si>
  <si>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</si>
  <si>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</si>
  <si>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</si>
  <si>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</si>
  <si>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</si>
  <si>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</si>
  <si>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</si>
  <si>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</si>
  <si>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</si>
  <si>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</si>
  <si>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</si>
  <si>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</si>
  <si>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</si>
  <si>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</si>
  <si>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</si>
  <si>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</si>
  <si>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</si>
  <si>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</si>
  <si>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</si>
  <si>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</si>
  <si>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</si>
  <si>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</si>
  <si>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</si>
  <si>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</si>
  <si>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</si>
  <si>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</si>
  <si>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</si>
  <si>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</si>
  <si>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</si>
  <si>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</si>
  <si>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</si>
  <si>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</si>
  <si>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</si>
  <si>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</si>
  <si>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</si>
  <si>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</si>
  <si>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</si>
  <si>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</si>
  <si>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</si>
  <si>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</si>
  <si>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</si>
  <si>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</si>
  <si>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</si>
  <si>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</si>
  <si>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</si>
  <si>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</si>
  <si>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</si>
  <si>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</si>
  <si>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</si>
  <si>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</si>
  <si>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</si>
  <si>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</si>
  <si>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</si>
  <si>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</si>
  <si>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</si>
  <si>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</si>
  <si>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</si>
  <si>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</si>
  <si>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</si>
  <si>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</si>
  <si>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</si>
  <si>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</si>
  <si>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</si>
  <si>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</si>
  <si>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</si>
  <si>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</si>
  <si>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</si>
  <si>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</si>
  <si>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</si>
  <si>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</si>
  <si>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</si>
  <si>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</si>
  <si>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</si>
  <si>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</si>
  <si>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</si>
  <si>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</si>
  <si>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</si>
  <si>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</si>
  <si>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</si>
  <si>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</si>
  <si>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</si>
  <si>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</si>
  <si>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</si>
  <si>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</si>
  <si>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</si>
  <si>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</si>
  <si>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</si>
  <si>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</si>
  <si>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</si>
  <si>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</si>
  <si>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</si>
  <si>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</si>
  <si>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</si>
  <si>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</si>
  <si>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</si>
  <si>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</si>
  <si>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</si>
  <si>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</si>
  <si>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</si>
  <si>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</si>
  <si>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</si>
  <si>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</si>
  <si>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</si>
  <si>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</si>
  <si>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</si>
  <si>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</si>
  <si>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</si>
  <si>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</si>
  <si>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</si>
  <si>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</si>
  <si>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</si>
  <si>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</si>
  <si>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</si>
  <si>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</si>
  <si>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</si>
  <si>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</si>
  <si>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</si>
  <si>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</si>
  <si>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</si>
  <si>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</si>
  <si>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</si>
  <si>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</si>
  <si>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</si>
  <si>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</si>
  <si>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</si>
  <si>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</si>
  <si>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</si>
  <si>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</si>
  <si>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</si>
  <si>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</si>
  <si>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</si>
  <si>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</si>
  <si>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</si>
  <si>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</si>
  <si>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</si>
  <si>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</si>
  <si>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</si>
  <si>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</si>
  <si>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</si>
  <si>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</si>
  <si>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</si>
  <si>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</si>
  <si>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</si>
  <si>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</si>
  <si>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</si>
  <si>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</si>
  <si>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</si>
  <si>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</si>
  <si>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</si>
  <si>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</si>
  <si>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</si>
  <si>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</si>
  <si>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</si>
  <si>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</si>
  <si>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</si>
  <si>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</si>
  <si>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</si>
  <si>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</si>
  <si>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</si>
  <si>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</si>
  <si>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</si>
  <si>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</si>
  <si>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</si>
  <si>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</si>
  <si>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</si>
  <si>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</si>
  <si>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</si>
  <si>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</si>
  <si>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</si>
  <si>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</si>
  <si>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</si>
  <si>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</si>
  <si>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</si>
  <si>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</si>
  <si>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</si>
  <si>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</si>
  <si>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</si>
  <si>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</si>
  <si>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</si>
  <si>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</si>
  <si>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</si>
  <si>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</si>
  <si>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</si>
  <si>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</si>
  <si>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</si>
  <si>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</si>
  <si>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</si>
  <si>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</si>
  <si>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</si>
  <si>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</si>
  <si>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</si>
  <si>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</si>
  <si>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</si>
  <si>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</si>
  <si>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</si>
  <si>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</si>
  <si>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</si>
  <si>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</si>
  <si>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</si>
  <si>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</si>
  <si>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</si>
  <si>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</si>
  <si>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</si>
  <si>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</si>
  <si>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</si>
  <si>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</si>
  <si>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</si>
  <si>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</si>
  <si>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</si>
  <si>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</si>
  <si>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</si>
  <si>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</si>
  <si>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</si>
  <si>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</si>
  <si>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</si>
  <si>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</si>
  <si>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</si>
  <si>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</si>
  <si>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</si>
  <si>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</si>
  <si>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</si>
  <si>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</si>
  <si>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</si>
  <si>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</si>
  <si>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</si>
  <si>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</si>
  <si>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</si>
  <si>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</si>
  <si>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</si>
  <si>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</si>
  <si>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</si>
  <si>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</si>
  <si>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</si>
  <si>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</si>
  <si>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</si>
  <si>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</si>
  <si>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</si>
  <si>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</si>
  <si>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</si>
  <si>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</si>
  <si>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</si>
  <si>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</si>
  <si>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</si>
  <si>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</si>
  <si>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</si>
  <si>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</si>
  <si>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</si>
  <si>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</si>
  <si>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</si>
  <si>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</si>
  <si>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</si>
  <si>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</si>
  <si>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</si>
  <si>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</si>
  <si>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</si>
  <si>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</si>
  <si>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</si>
  <si>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</si>
  <si>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</si>
  <si>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</si>
  <si>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</si>
  <si>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</si>
  <si>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</si>
  <si>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</si>
  <si>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</si>
  <si>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</si>
  <si>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</si>
  <si>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</si>
  <si>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</si>
  <si>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</si>
  <si>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</si>
  <si>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</si>
  <si>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</si>
  <si>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</si>
  <si>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</si>
  <si>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</si>
  <si>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</si>
  <si>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</si>
  <si>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</si>
  <si>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</si>
  <si>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</si>
  <si>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</si>
  <si>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</si>
  <si>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</si>
  <si>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</si>
  <si>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</si>
  <si>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</si>
  <si>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</si>
  <si>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</si>
  <si>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</si>
  <si>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</si>
  <si>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</si>
  <si>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</si>
  <si>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</si>
  <si>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</si>
  <si>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</si>
  <si>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</si>
  <si>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</si>
  <si>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</si>
  <si>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</si>
  <si>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</si>
  <si>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</si>
  <si>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</si>
  <si>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</si>
  <si>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</si>
  <si>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</si>
  <si>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</si>
  <si>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</si>
  <si>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</si>
  <si>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</si>
  <si>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</si>
  <si>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</si>
  <si>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</si>
  <si>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</si>
  <si>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</si>
  <si>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</si>
  <si>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</si>
  <si>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</si>
  <si>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</si>
  <si>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</si>
  <si>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</si>
  <si>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</si>
  <si>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</si>
  <si>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</si>
  <si>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</si>
  <si>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</si>
  <si>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</si>
  <si>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</si>
  <si>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</si>
  <si>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</si>
  <si>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</si>
  <si>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</si>
  <si>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</si>
  <si>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</si>
  <si>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</si>
  <si>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</si>
  <si>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</si>
  <si>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</si>
  <si>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</si>
  <si>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</si>
  <si>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</si>
  <si>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</si>
  <si>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</si>
  <si>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</si>
  <si>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</si>
  <si>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</si>
  <si>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</si>
  <si>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</si>
  <si>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</si>
  <si>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</si>
  <si>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</si>
  <si>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</si>
  <si>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</si>
  <si>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</si>
  <si>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</si>
  <si>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</si>
  <si>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</si>
  <si>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</si>
  <si>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</si>
  <si>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</si>
  <si>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</si>
  <si>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</si>
  <si>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</si>
  <si>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</si>
  <si>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</si>
  <si>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</si>
  <si>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</si>
  <si>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</si>
  <si>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</si>
  <si>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</si>
  <si>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</si>
  <si>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</si>
  <si>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</si>
  <si>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</si>
  <si>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</si>
  <si>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</si>
  <si>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</si>
  <si>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</si>
  <si>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</si>
  <si>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</si>
  <si>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</si>
  <si>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</si>
  <si>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</si>
  <si>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</si>
  <si>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</si>
  <si>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</si>
  <si>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</si>
  <si>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</si>
  <si>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</si>
  <si>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</si>
  <si>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</si>
  <si>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</si>
  <si>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</si>
  <si>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</si>
  <si>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</si>
  <si>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</si>
  <si>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</si>
  <si>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</si>
  <si>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</si>
  <si>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</si>
  <si>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</si>
  <si>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</si>
  <si>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</si>
  <si>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</si>
  <si>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</si>
  <si>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</si>
  <si>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</si>
  <si>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</si>
  <si>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</si>
  <si>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</si>
  <si>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</si>
  <si>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</si>
  <si>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</si>
  <si>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</si>
  <si>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</si>
  <si>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</si>
  <si>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</si>
  <si>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</si>
  <si>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</si>
  <si>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</si>
  <si>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</si>
  <si>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</si>
  <si>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</si>
  <si>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</si>
  <si>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</si>
  <si>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</si>
  <si>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</si>
  <si>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</si>
  <si>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</si>
  <si>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</si>
  <si>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</si>
  <si>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</si>
  <si>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</si>
  <si>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</si>
  <si>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</si>
  <si>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</si>
  <si>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</si>
  <si>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</si>
  <si>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</si>
  <si>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</si>
  <si>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</si>
  <si>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</si>
  <si>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</si>
  <si>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</si>
  <si>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</si>
  <si>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</si>
  <si>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</si>
  <si>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</si>
  <si>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</si>
  <si>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</si>
  <si>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</si>
  <si>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</si>
  <si>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</si>
  <si>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</si>
  <si>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</si>
  <si>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</si>
  <si>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</si>
  <si>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</si>
  <si>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</si>
  <si>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</si>
  <si>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</si>
  <si>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</si>
  <si>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</si>
  <si>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</si>
  <si>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</si>
  <si>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</si>
  <si>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</si>
  <si>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</si>
  <si>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</si>
  <si>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</si>
  <si>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</si>
  <si>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</si>
  <si>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</si>
  <si>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</si>
  <si>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</si>
  <si>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</si>
  <si>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</si>
  <si>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</si>
  <si>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</si>
  <si>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</si>
  <si>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</si>
  <si>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</si>
  <si>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</si>
  <si>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</si>
  <si>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</si>
  <si>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</si>
  <si>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</si>
  <si>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</si>
  <si>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</si>
  <si>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</si>
  <si>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</si>
  <si>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</si>
  <si>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</si>
  <si>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</si>
  <si>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</si>
  <si>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</si>
  <si>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</si>
  <si>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</si>
  <si>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</si>
  <si>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</si>
  <si>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</si>
  <si>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</si>
  <si>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</si>
  <si>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</si>
  <si>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</si>
  <si>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</si>
  <si>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</si>
  <si>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</si>
  <si>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</si>
  <si>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</si>
  <si>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</si>
  <si>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</si>
  <si>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</si>
  <si>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</si>
  <si>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</si>
  <si>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</si>
  <si>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</si>
  <si>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</si>
  <si>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</si>
  <si>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</si>
  <si>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</si>
  <si>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</si>
  <si>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</si>
  <si>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</si>
  <si>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</si>
  <si>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</si>
  <si>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</si>
  <si>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</si>
  <si>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</si>
  <si>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</si>
  <si>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</si>
  <si>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</si>
  <si>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</si>
  <si>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</si>
  <si>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</si>
  <si>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</si>
  <si>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</si>
  <si>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</si>
  <si>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</si>
  <si>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</si>
  <si>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</si>
  <si>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</si>
  <si>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</si>
  <si>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</si>
  <si>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</si>
  <si>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</si>
  <si>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</si>
  <si>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</si>
  <si>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</si>
  <si>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</si>
  <si>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</si>
  <si>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</si>
  <si>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</si>
  <si>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</si>
  <si>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</si>
  <si>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</si>
  <si>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</si>
  <si>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</si>
  <si>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</si>
  <si>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</si>
  <si>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</si>
  <si>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</si>
  <si>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</si>
  <si>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</si>
  <si>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</si>
  <si>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</si>
  <si>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</si>
  <si>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</si>
  <si>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</si>
  <si>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</si>
  <si>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</si>
  <si>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</si>
  <si>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</si>
  <si>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</si>
  <si>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</si>
  <si>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</si>
  <si>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</si>
  <si>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</si>
  <si>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</si>
  <si>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</si>
  <si>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</si>
  <si>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</si>
  <si>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</si>
  <si>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</si>
  <si>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</si>
  <si>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</si>
  <si>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</si>
  <si>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</si>
  <si>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</si>
  <si>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</si>
  <si>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</si>
  <si>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</si>
  <si>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</si>
  <si>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</si>
  <si>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</si>
  <si>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</si>
  <si>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</si>
  <si>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</si>
  <si>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</si>
  <si>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</si>
  <si>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</si>
  <si>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</si>
  <si>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</si>
  <si>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</si>
  <si>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</si>
  <si>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</si>
  <si>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</si>
  <si>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</si>
  <si>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</si>
  <si>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</si>
  <si>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</si>
  <si>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</si>
  <si>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</si>
  <si>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</si>
  <si>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</si>
  <si>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</si>
  <si>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</si>
  <si>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</si>
  <si>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</si>
  <si>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</si>
  <si>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</si>
  <si>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</si>
  <si>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</si>
  <si>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</si>
  <si>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</si>
  <si>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</si>
  <si>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</si>
  <si>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</si>
  <si>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</si>
  <si>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</si>
  <si>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</si>
  <si>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</si>
  <si>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</si>
  <si>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</si>
  <si>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</si>
  <si>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</si>
  <si>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</si>
  <si>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</si>
  <si>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</si>
  <si>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</si>
  <si>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</si>
  <si>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</si>
  <si>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</si>
  <si>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</si>
  <si>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</si>
  <si>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</si>
  <si>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</si>
  <si>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</si>
  <si>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</si>
  <si>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</si>
  <si>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</si>
  <si>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</si>
  <si>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</si>
  <si>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</si>
  <si>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</si>
  <si>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</si>
  <si>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</si>
  <si>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</si>
  <si>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</si>
  <si>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</si>
  <si>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</si>
  <si>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</si>
  <si>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</si>
  <si>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</si>
  <si>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</si>
  <si>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</si>
  <si>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</si>
  <si>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</si>
  <si>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</si>
  <si>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</si>
  <si>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</si>
  <si>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</si>
  <si>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</si>
  <si>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</si>
  <si>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</si>
  <si>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</si>
  <si>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</si>
  <si>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</si>
  <si>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</si>
  <si>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</si>
  <si>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</si>
  <si>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</si>
  <si>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</si>
  <si>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</si>
  <si>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</si>
  <si>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</si>
  <si>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</si>
  <si>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</si>
  <si>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</si>
  <si>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</si>
  <si>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</si>
  <si>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</si>
  <si>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</si>
  <si>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</si>
  <si>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</si>
  <si>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</si>
  <si>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</si>
  <si>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</si>
  <si>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</si>
  <si>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</si>
  <si>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</si>
  <si>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</si>
  <si>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</si>
  <si>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</si>
  <si>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</si>
  <si>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</si>
  <si>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</si>
  <si>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</si>
  <si>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</si>
  <si>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</si>
  <si>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</si>
  <si>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</si>
  <si>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</si>
  <si>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</si>
  <si>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</si>
  <si>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</si>
  <si>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</si>
  <si>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</si>
  <si>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</si>
  <si>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</si>
  <si>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</si>
  <si>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</si>
  <si>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</si>
  <si>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</si>
  <si>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</si>
  <si>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</si>
  <si>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</si>
  <si>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</si>
  <si>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</si>
  <si>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</si>
  <si>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</si>
  <si>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</si>
  <si>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</si>
  <si>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</si>
  <si>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</si>
  <si>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</si>
  <si>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</si>
  <si>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</si>
  <si>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</si>
  <si>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</si>
  <si>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</si>
  <si>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</si>
  <si>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</si>
  <si>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</si>
  <si>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</si>
  <si>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</si>
  <si>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</si>
  <si>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</si>
  <si>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</si>
  <si>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</si>
  <si>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</si>
  <si>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</si>
  <si>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</si>
  <si>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</si>
  <si>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</si>
  <si>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</si>
  <si>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</si>
  <si>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</si>
  <si>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</si>
  <si>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</si>
  <si>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</si>
  <si>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</si>
  <si>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</si>
  <si>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</si>
  <si>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</si>
  <si>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</si>
  <si>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</si>
  <si>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</si>
  <si>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</si>
  <si>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</si>
  <si>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</si>
  <si>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</si>
  <si>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</si>
  <si>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</si>
  <si>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</si>
  <si>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</si>
  <si>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</si>
  <si>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</si>
  <si>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</si>
  <si>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</si>
  <si>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</si>
  <si>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</si>
  <si>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</si>
  <si>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</si>
  <si>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</si>
  <si>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</si>
  <si>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</si>
  <si>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</si>
  <si>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</si>
  <si>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</si>
  <si>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</si>
  <si>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</si>
  <si>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</si>
  <si>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</si>
  <si>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</si>
  <si>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</si>
  <si>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</si>
  <si>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</si>
  <si>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</si>
  <si>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</si>
  <si>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</si>
  <si>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</si>
  <si>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</si>
  <si>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</si>
  <si>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</si>
  <si>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</si>
  <si>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</si>
  <si>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</si>
  <si>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</si>
  <si>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</si>
  <si>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</si>
  <si>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</si>
  <si>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</si>
  <si>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</si>
  <si>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</si>
  <si>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</si>
  <si>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</si>
  <si>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</si>
  <si>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</si>
  <si>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</si>
  <si>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</si>
  <si>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</si>
  <si>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</si>
  <si>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</si>
  <si>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</si>
  <si>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</si>
  <si>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</si>
  <si>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</si>
  <si>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</si>
  <si>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</si>
  <si>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</si>
  <si>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</si>
  <si>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</si>
  <si>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</si>
  <si>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</si>
  <si>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</si>
  <si>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</si>
  <si>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</si>
  <si>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</si>
  <si>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</si>
  <si>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</si>
  <si>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</si>
  <si>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</si>
  <si>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</si>
  <si>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</si>
  <si>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</si>
  <si>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</si>
  <si>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</si>
  <si>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</si>
  <si>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</si>
  <si>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</si>
  <si>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</si>
  <si>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</si>
  <si>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</si>
  <si>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</si>
  <si>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</si>
  <si>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</si>
  <si>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</si>
  <si>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</si>
  <si>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</si>
  <si>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</si>
  <si>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</si>
  <si>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</si>
  <si>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</si>
  <si>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</si>
  <si>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</si>
  <si>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</si>
  <si>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</si>
  <si>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</si>
  <si>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</si>
  <si>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</si>
  <si>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</si>
  <si>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</si>
  <si>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</si>
  <si>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</si>
  <si>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</si>
  <si>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</si>
  <si>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</si>
  <si>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</si>
  <si>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</si>
  <si>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</si>
  <si>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</si>
  <si>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</si>
  <si>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</si>
  <si>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</si>
  <si>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</si>
  <si>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</si>
  <si>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</si>
  <si>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</si>
  <si>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</si>
  <si>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</si>
  <si>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</si>
  <si>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</si>
  <si>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</si>
  <si>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</si>
  <si>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</si>
  <si>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</si>
  <si>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</si>
  <si>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</si>
  <si>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</si>
  <si>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</si>
  <si>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</si>
  <si>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</si>
  <si>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</si>
  <si>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</si>
  <si>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</si>
  <si>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</si>
  <si>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</si>
  <si>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</si>
  <si>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</si>
  <si>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</si>
  <si>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</si>
  <si>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</si>
  <si>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</si>
  <si>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</si>
  <si>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</si>
  <si>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</si>
  <si>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</si>
  <si>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</si>
  <si>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</si>
  <si>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</si>
  <si>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</si>
  <si>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</si>
  <si>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</si>
  <si>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</si>
  <si>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</si>
  <si>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</si>
  <si>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</si>
  <si>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</si>
  <si>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</si>
  <si>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</si>
  <si>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</si>
  <si>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</si>
  <si>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</si>
  <si>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</si>
  <si>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</si>
  <si>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</si>
  <si>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</si>
  <si>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</si>
  <si>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</si>
  <si>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</si>
  <si>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</si>
  <si>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</si>
  <si>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</si>
  <si>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</si>
  <si>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</si>
  <si>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</si>
  <si>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</si>
  <si>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</si>
  <si>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</si>
  <si>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</si>
  <si>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</si>
  <si>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</si>
  <si>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</si>
  <si>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</si>
  <si>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</si>
  <si>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</si>
  <si>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</si>
  <si>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</si>
  <si>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</si>
  <si>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</si>
  <si>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</si>
  <si>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</si>
  <si>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</si>
  <si>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</si>
  <si>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</si>
  <si>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</si>
  <si>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</si>
  <si>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</si>
  <si>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</si>
  <si>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</si>
  <si>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</si>
  <si>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</si>
  <si>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</si>
  <si>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</si>
  <si>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</si>
  <si>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</si>
  <si>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</si>
  <si>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</si>
  <si>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</si>
  <si>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</si>
  <si>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</si>
  <si>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</si>
  <si>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</si>
  <si>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</si>
  <si>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</si>
  <si>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</si>
  <si>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</si>
  <si>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</si>
  <si>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</si>
  <si>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</si>
  <si>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</si>
  <si>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</si>
  <si>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</si>
  <si>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</si>
  <si>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</si>
  <si>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</si>
  <si>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</si>
  <si>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</si>
  <si>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</si>
  <si>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</si>
  <si>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</si>
  <si>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</si>
  <si>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</si>
  <si>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</si>
  <si>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</si>
  <si>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</si>
  <si>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</si>
  <si>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</si>
  <si>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</si>
  <si>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</si>
  <si>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</si>
  <si>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</si>
  <si>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</si>
  <si>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</si>
  <si>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</si>
  <si>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</si>
  <si>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</si>
  <si>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</si>
  <si>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</si>
  <si>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</si>
  <si>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</si>
  <si>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</si>
  <si>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</si>
  <si>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</si>
  <si>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</si>
  <si>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</si>
  <si>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</si>
  <si>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</si>
  <si>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</si>
  <si>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</si>
  <si>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</si>
  <si>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</si>
  <si>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</si>
  <si>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</si>
  <si>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</si>
  <si>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</si>
  <si>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</si>
  <si>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</si>
  <si>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</si>
  <si>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</si>
  <si>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</si>
  <si>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</si>
  <si>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</si>
  <si>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</si>
  <si>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</si>
  <si>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</si>
  <si>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</si>
  <si>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</si>
  <si>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</si>
  <si>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</si>
  <si>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</si>
  <si>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</si>
  <si>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</si>
  <si>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</si>
  <si>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</si>
  <si>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</si>
  <si>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</si>
  <si>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</si>
  <si>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</si>
  <si>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</si>
  <si>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</si>
  <si>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</si>
  <si>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</si>
  <si>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</si>
  <si>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</si>
  <si>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</si>
  <si>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</si>
  <si>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</si>
  <si>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</si>
  <si>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</si>
  <si>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</si>
  <si>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</si>
  <si>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</si>
  <si>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</si>
  <si>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</si>
  <si>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</si>
  <si>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</si>
  <si>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</si>
  <si>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</si>
  <si>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</si>
  <si>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</si>
  <si>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</si>
  <si>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</si>
  <si>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</si>
  <si>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</si>
  <si>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</si>
  <si>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</si>
  <si>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</si>
  <si>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</si>
  <si>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</si>
  <si>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</si>
  <si>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</si>
  <si>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</si>
  <si>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</si>
  <si>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</si>
  <si>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</si>
  <si>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</si>
  <si>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</si>
  <si>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</si>
  <si>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</si>
  <si>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</si>
  <si>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</si>
  <si>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</si>
  <si>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</si>
  <si>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</si>
  <si>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</si>
  <si>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</si>
  <si>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</si>
  <si>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</si>
  <si>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</si>
  <si>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</si>
  <si>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</si>
  <si>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</si>
  <si>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</si>
  <si>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</si>
  <si>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</si>
  <si>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</si>
  <si>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</si>
  <si>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</si>
  <si>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</si>
  <si>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</si>
  <si>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</si>
  <si>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</si>
  <si>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</si>
  <si>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</si>
  <si>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</si>
  <si>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</si>
  <si>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</si>
  <si>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</si>
  <si>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</si>
  <si>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</si>
  <si>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</si>
  <si>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</si>
  <si>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</si>
  <si>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</si>
  <si>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</si>
  <si>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</si>
  <si>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</si>
  <si>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</si>
  <si>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</si>
  <si>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</si>
  <si>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</si>
  <si>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</si>
  <si>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</si>
  <si>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</si>
  <si>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</si>
  <si>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</si>
  <si>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</si>
  <si>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</si>
  <si>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</si>
  <si>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</si>
  <si>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</si>
  <si>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</si>
  <si>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</si>
  <si>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</si>
  <si>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</si>
  <si>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</si>
  <si>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</si>
  <si>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</si>
  <si>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</si>
  <si>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</si>
  <si>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</si>
  <si>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</si>
  <si>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</si>
  <si>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</si>
  <si>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</si>
  <si>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</si>
  <si>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</si>
  <si>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</si>
  <si>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</si>
  <si>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</si>
  <si>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</si>
  <si>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</si>
  <si>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</si>
  <si>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</si>
  <si>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</si>
  <si>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</si>
  <si>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</si>
  <si>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</si>
  <si>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</si>
  <si>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</si>
  <si>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</si>
  <si>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</si>
  <si>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</si>
  <si>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</si>
  <si>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</si>
  <si>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</si>
  <si>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</si>
  <si>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</si>
  <si>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</si>
  <si>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</si>
  <si>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</si>
  <si>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</si>
  <si>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</si>
  <si>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</si>
  <si>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</si>
  <si>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</si>
  <si>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</si>
  <si>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</si>
  <si>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</si>
  <si>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</si>
  <si>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</si>
  <si>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</si>
  <si>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</si>
  <si>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</si>
  <si>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</si>
  <si>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</si>
  <si>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</si>
  <si>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</si>
  <si>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</si>
  <si>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</si>
  <si>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</si>
  <si>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</si>
  <si>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</si>
  <si>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</si>
  <si>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</si>
  <si>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</si>
  <si>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</si>
  <si>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</si>
  <si>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</si>
  <si>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</si>
  <si>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</si>
  <si>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</si>
  <si>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</si>
  <si>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</si>
  <si>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</si>
  <si>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</si>
  <si>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</si>
  <si>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</si>
  <si>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</si>
  <si>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</si>
  <si>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</si>
  <si>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</si>
  <si>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</si>
  <si>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</si>
  <si>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</si>
  <si>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</si>
  <si>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</si>
  <si>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</si>
  <si>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</si>
  <si>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</si>
  <si>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</si>
  <si>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</si>
  <si>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</si>
  <si>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</si>
  <si>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</si>
  <si>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</si>
  <si>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</si>
  <si>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</si>
  <si>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</si>
  <si>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</si>
  <si>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</si>
  <si>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</si>
  <si>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</si>
  <si>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</si>
  <si>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</si>
  <si>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</si>
  <si>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</si>
  <si>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</si>
  <si>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</si>
  <si>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</si>
  <si>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</si>
  <si>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</si>
  <si>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</si>
  <si>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</si>
  <si>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</si>
  <si>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</si>
  <si>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</si>
  <si>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</si>
  <si>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</si>
  <si>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</si>
  <si>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</si>
  <si>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</si>
  <si>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</si>
  <si>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</si>
  <si>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</si>
  <si>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</si>
  <si>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</si>
  <si>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</si>
  <si>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</si>
  <si>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</si>
  <si>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</si>
  <si>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</si>
  <si>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</si>
  <si>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</si>
  <si>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</si>
  <si>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</si>
  <si>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</si>
  <si>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</si>
  <si>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</si>
  <si>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</si>
  <si>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</si>
  <si>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</si>
  <si>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</si>
  <si>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</si>
  <si>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</si>
  <si>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</si>
  <si>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</si>
  <si>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</si>
  <si>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</si>
  <si>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</si>
  <si>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</si>
  <si>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</si>
  <si>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</si>
  <si>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</si>
  <si>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</si>
  <si>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</si>
  <si>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</si>
  <si>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</si>
  <si>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</si>
  <si>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</si>
  <si>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</si>
  <si>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</si>
  <si>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</si>
  <si>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</si>
  <si>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</si>
  <si>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</si>
  <si>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</si>
  <si>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</si>
  <si>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</si>
  <si>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</si>
  <si>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</si>
  <si>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</si>
  <si>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</si>
  <si>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</si>
  <si>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</si>
  <si>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</si>
  <si>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</si>
  <si>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</si>
  <si>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</si>
  <si>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</si>
  <si>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</si>
  <si>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</si>
  <si>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</si>
  <si>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</si>
  <si>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</si>
  <si>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</si>
  <si>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</si>
  <si>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</si>
  <si>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</si>
  <si>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</si>
  <si>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</si>
  <si>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</si>
  <si>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</si>
  <si>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</si>
  <si>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</si>
  <si>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</si>
  <si>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</si>
  <si>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</si>
  <si>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</si>
  <si>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</si>
  <si>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</si>
  <si>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</si>
  <si>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</si>
  <si>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</si>
  <si>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</si>
  <si>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</si>
  <si>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</si>
  <si>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</si>
  <si>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</si>
  <si>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</si>
  <si>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</si>
  <si>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</si>
  <si>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</si>
  <si>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</si>
  <si>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</si>
  <si>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</si>
  <si>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</si>
  <si>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</si>
  <si>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</si>
  <si>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</si>
  <si>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</si>
  <si>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</si>
  <si>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</si>
  <si>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</si>
  <si>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</si>
  <si>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</si>
  <si>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</si>
  <si>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</si>
  <si>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</si>
  <si>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</si>
  <si>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</si>
  <si>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</si>
  <si>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</si>
  <si>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</si>
  <si>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</si>
  <si>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</si>
  <si>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</si>
  <si>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</si>
  <si>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</si>
  <si>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</si>
  <si>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</si>
  <si>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</si>
  <si>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</si>
  <si>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</si>
  <si>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</si>
  <si>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</si>
  <si>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</si>
  <si>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</si>
  <si>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</si>
  <si>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</si>
  <si>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</si>
  <si>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</si>
  <si>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</si>
  <si>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</si>
  <si>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</si>
  <si>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</si>
  <si>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</si>
  <si>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</si>
  <si>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</si>
  <si>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</si>
  <si>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</si>
  <si>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</si>
  <si>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</si>
  <si>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</si>
  <si>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</si>
  <si>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</si>
  <si>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</si>
  <si>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</si>
  <si>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</si>
  <si>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</si>
  <si>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</si>
  <si>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</si>
  <si>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</si>
  <si>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</si>
  <si>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</si>
  <si>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</si>
  <si>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</si>
  <si>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</si>
  <si>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</si>
  <si>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</si>
  <si>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</si>
  <si>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</si>
  <si>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</si>
  <si>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</si>
  <si>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</si>
  <si>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</si>
  <si>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</si>
  <si>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</si>
  <si>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</si>
  <si>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</si>
  <si>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</si>
  <si>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</si>
  <si>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</si>
  <si>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</si>
  <si>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</si>
  <si>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</si>
  <si>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</si>
  <si>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</si>
  <si>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</si>
  <si>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</si>
  <si>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</si>
  <si>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</si>
  <si>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</si>
  <si>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</si>
  <si>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</si>
  <si>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</si>
  <si>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</si>
  <si>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</si>
  <si>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</si>
  <si>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</si>
  <si>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</si>
  <si>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</si>
  <si>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</si>
  <si>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</si>
  <si>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</si>
  <si>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</si>
  <si>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</si>
  <si>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</si>
  <si>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</si>
  <si>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</si>
  <si>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</si>
  <si>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</si>
  <si>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</si>
  <si>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</si>
  <si>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</si>
  <si>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</si>
  <si>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</si>
  <si>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</si>
  <si>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</si>
  <si>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</si>
  <si>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</si>
  <si>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</si>
  <si>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</si>
  <si>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</si>
  <si>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</si>
  <si>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</si>
  <si>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</si>
  <si>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</si>
  <si>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</si>
  <si>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</si>
  <si>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</si>
  <si>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</si>
  <si>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</si>
  <si>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</si>
  <si>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</si>
  <si>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</si>
  <si>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</si>
  <si>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</si>
  <si>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</si>
  <si>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</si>
  <si>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</si>
  <si>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</si>
  <si>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</si>
  <si>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</si>
  <si>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</si>
  <si>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</si>
  <si>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</si>
  <si>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</si>
  <si>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</si>
  <si>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</si>
  <si>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</si>
  <si>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</si>
  <si>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</si>
  <si>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</si>
  <si>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</si>
  <si>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</si>
  <si>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</si>
  <si>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</si>
  <si>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</si>
  <si>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</si>
  <si>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</si>
  <si>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</si>
  <si>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</si>
  <si>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</si>
  <si>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</si>
  <si>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</si>
  <si>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</si>
  <si>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</si>
  <si>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</si>
  <si>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</si>
  <si>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</si>
  <si>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</si>
  <si>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</si>
  <si>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</si>
  <si>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</si>
  <si>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</si>
  <si>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</si>
  <si>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</si>
  <si>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</si>
  <si>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</si>
  <si>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</si>
  <si>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</si>
  <si>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</si>
  <si>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</si>
  <si>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</si>
  <si>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</si>
  <si>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</si>
  <si>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</si>
  <si>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</si>
  <si>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</si>
  <si>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</si>
  <si>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</si>
  <si>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</si>
  <si>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</si>
  <si>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</si>
  <si>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</si>
  <si>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</si>
  <si>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</si>
  <si>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</si>
  <si>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</si>
  <si>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</si>
  <si>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</si>
  <si>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</si>
  <si>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</si>
  <si>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</si>
  <si>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</si>
  <si>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</si>
  <si>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</si>
  <si>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</si>
  <si>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</si>
  <si>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</si>
  <si>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</si>
  <si>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</si>
  <si>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</si>
  <si>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</si>
  <si>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</si>
  <si>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</si>
  <si>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</si>
  <si>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</si>
  <si>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</si>
  <si>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</si>
  <si>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</si>
  <si>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</si>
  <si>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</si>
  <si>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</si>
  <si>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</si>
  <si>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</si>
  <si>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</si>
  <si>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</si>
  <si>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</si>
  <si>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</si>
  <si>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</si>
  <si>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</si>
  <si>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</si>
  <si>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</si>
  <si>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</si>
  <si>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</si>
  <si>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</si>
  <si>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</si>
  <si>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</si>
  <si>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</si>
  <si>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</si>
  <si>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</si>
  <si>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</si>
  <si>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</si>
  <si>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</si>
  <si>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</si>
  <si>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</si>
  <si>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</si>
  <si>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</si>
  <si>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</si>
  <si>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</si>
  <si>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</si>
  <si>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</si>
  <si>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</si>
  <si>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</si>
  <si>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</si>
  <si>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</si>
  <si>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</si>
  <si>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</si>
  <si>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</si>
  <si>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</si>
  <si>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</si>
  <si>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</si>
  <si>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</si>
  <si>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</si>
  <si>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</si>
  <si>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</si>
  <si>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</si>
  <si>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</si>
  <si>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</si>
  <si>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</si>
  <si>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</si>
  <si>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</si>
  <si>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</si>
  <si>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</si>
  <si>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</si>
  <si>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</si>
  <si>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</si>
  <si>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</si>
  <si>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</si>
  <si>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</si>
  <si>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</si>
  <si>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</si>
  <si>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</si>
  <si>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</si>
  <si>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</si>
  <si>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</si>
  <si>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</si>
  <si>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</si>
  <si>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</si>
  <si>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</si>
  <si>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</si>
  <si>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</si>
  <si>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</si>
  <si>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</si>
  <si>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</si>
  <si>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</si>
  <si>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</si>
  <si>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</si>
  <si>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</si>
  <si>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</si>
  <si>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</si>
  <si>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</si>
  <si>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</si>
  <si>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</si>
  <si>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</si>
  <si>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</si>
  <si>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</si>
  <si>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</si>
  <si>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</si>
  <si>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</si>
  <si>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</si>
  <si>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</si>
  <si>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</si>
  <si>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</si>
  <si>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</si>
  <si>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</si>
  <si>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</si>
  <si>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</si>
  <si>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</si>
  <si>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</si>
  <si>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</si>
  <si>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</si>
  <si>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</si>
  <si>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</si>
  <si>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</si>
  <si>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</si>
  <si>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</si>
  <si>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</si>
  <si>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</si>
  <si>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</si>
  <si>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</si>
  <si>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</si>
  <si>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</si>
  <si>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</si>
  <si>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</si>
  <si>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</si>
  <si>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</si>
  <si>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</si>
  <si>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</si>
  <si>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</si>
  <si>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</si>
  <si>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</si>
  <si>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</si>
  <si>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</si>
  <si>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</si>
  <si>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</si>
  <si>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</si>
  <si>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</si>
  <si>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</si>
  <si>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</si>
  <si>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</si>
  <si>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</si>
  <si>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</si>
  <si>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</si>
  <si>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</si>
  <si>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</si>
  <si>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</si>
  <si>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</si>
  <si>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</si>
  <si>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</si>
  <si>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</si>
  <si>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</si>
  <si>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</si>
  <si>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</si>
  <si>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</si>
  <si>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</si>
  <si>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</si>
  <si>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</si>
  <si>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</si>
  <si>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</si>
  <si>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</si>
  <si>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</si>
  <si>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</si>
  <si>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</si>
  <si>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</si>
  <si>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</si>
  <si>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</si>
  <si>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</si>
  <si>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</si>
  <si>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</si>
  <si>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</si>
  <si>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</si>
  <si>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</si>
  <si>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</si>
  <si>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</si>
  <si>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</si>
  <si>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</si>
  <si>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</si>
  <si>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</si>
  <si>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</si>
  <si>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</si>
  <si>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</si>
  <si>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</si>
  <si>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</si>
  <si>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</si>
  <si>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</si>
  <si>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</si>
  <si>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</si>
  <si>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</si>
  <si>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</si>
  <si>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</si>
  <si>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</si>
  <si>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</si>
  <si>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</si>
  <si>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</si>
  <si>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</si>
  <si>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</si>
  <si>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</si>
  <si>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</si>
  <si>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</si>
  <si>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</si>
  <si>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</si>
  <si>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</si>
  <si>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</si>
  <si>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</si>
  <si>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</si>
  <si>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</si>
  <si>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</si>
  <si>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</si>
  <si>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</si>
  <si>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</si>
  <si>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</si>
  <si>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</si>
  <si>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</si>
  <si>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</si>
  <si>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</si>
  <si>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</si>
  <si>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</si>
  <si>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</si>
  <si>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</si>
  <si>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</si>
  <si>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</si>
  <si>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</si>
  <si>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</si>
  <si>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</si>
  <si>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</si>
  <si>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</si>
  <si>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</si>
  <si>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</si>
  <si>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</si>
  <si>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</si>
  <si>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</si>
  <si>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</si>
  <si>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</si>
  <si>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</si>
  <si>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</si>
  <si>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</si>
  <si>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</si>
  <si>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</si>
  <si>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</si>
  <si>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</si>
  <si>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</si>
  <si>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</si>
  <si>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</si>
  <si>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</si>
  <si>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</si>
  <si>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</si>
  <si>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</si>
  <si>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</si>
  <si>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</si>
  <si>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</si>
  <si>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</si>
  <si>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</si>
  <si>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</si>
  <si>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</si>
  <si>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</si>
  <si>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</si>
  <si>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</si>
  <si>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</si>
  <si>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</si>
  <si>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</si>
  <si>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</si>
  <si>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</si>
  <si>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</si>
  <si>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</si>
  <si>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</si>
  <si>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</si>
  <si>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</si>
  <si>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</si>
  <si>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</si>
  <si>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</si>
  <si>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</si>
  <si>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</si>
  <si>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</si>
  <si>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</si>
  <si>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</si>
  <si>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</si>
  <si>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</si>
  <si>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</si>
  <si>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</si>
  <si>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</si>
  <si>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</si>
  <si>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</si>
  <si>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</si>
  <si>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</si>
  <si>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</si>
  <si>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</si>
  <si>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</si>
  <si>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</si>
  <si>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</si>
  <si>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</si>
  <si>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</si>
  <si>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</si>
  <si>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</si>
  <si>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</si>
  <si>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</si>
  <si>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</si>
  <si>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</si>
  <si>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</si>
  <si>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</si>
  <si>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</si>
  <si>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</si>
  <si>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</si>
  <si>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</si>
  <si>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</si>
  <si>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</si>
  <si>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</si>
  <si>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</si>
  <si>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</si>
  <si>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</si>
  <si>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</si>
  <si>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</si>
  <si>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</si>
  <si>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</si>
  <si>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</si>
  <si>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</si>
  <si>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</si>
  <si>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</si>
  <si>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</si>
  <si>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</si>
  <si>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</si>
  <si>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</si>
  <si>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</si>
  <si>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</si>
  <si>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</si>
  <si>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</si>
  <si>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</si>
  <si>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</si>
  <si>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</si>
  <si>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</si>
  <si>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</si>
  <si>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</si>
  <si>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</si>
  <si>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</si>
  <si>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</si>
  <si>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</si>
  <si>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</si>
  <si>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</si>
  <si>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</si>
  <si>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</si>
  <si>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</si>
  <si>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</si>
  <si>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</si>
  <si>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</si>
  <si>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</si>
  <si>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</si>
  <si>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</si>
  <si>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</si>
  <si>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</si>
  <si>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</si>
  <si>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</si>
  <si>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</si>
  <si>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</si>
  <si>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</si>
  <si>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</si>
  <si>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</si>
  <si>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</si>
  <si>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</si>
  <si>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</si>
  <si>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</si>
  <si>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</si>
  <si>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</si>
  <si>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</si>
  <si>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</si>
  <si>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</si>
  <si>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</si>
  <si>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</si>
  <si>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</si>
  <si>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</si>
  <si>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</si>
  <si>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</si>
  <si>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</si>
  <si>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</si>
  <si>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</si>
  <si>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</si>
  <si>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</si>
  <si>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</si>
  <si>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</si>
  <si>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</si>
  <si>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</si>
  <si>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</si>
  <si>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</si>
  <si>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</si>
  <si>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</si>
  <si>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</si>
  <si>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</si>
  <si>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</si>
  <si>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</si>
  <si>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</si>
  <si>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</si>
  <si>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</si>
  <si>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</si>
  <si>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</si>
  <si>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</si>
  <si>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</si>
  <si>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</si>
  <si>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</si>
  <si>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</si>
  <si>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</si>
  <si>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</si>
  <si>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</si>
  <si>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</si>
  <si>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</si>
  <si>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</si>
  <si>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</si>
  <si>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</si>
  <si>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</si>
  <si>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</si>
  <si>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</si>
  <si>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</si>
  <si>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</si>
  <si>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</si>
  <si>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</si>
  <si>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</si>
  <si>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</si>
  <si>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</si>
  <si>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</si>
  <si>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</si>
  <si>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</si>
  <si>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</si>
  <si>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</si>
  <si>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</si>
  <si>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</si>
  <si>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</si>
  <si>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</si>
  <si>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</si>
  <si>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</si>
  <si>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</si>
  <si>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</si>
  <si>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</si>
  <si>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</si>
  <si>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</si>
  <si>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</si>
  <si>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</si>
  <si>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</si>
  <si>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</si>
  <si>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</si>
  <si>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</si>
  <si>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</si>
  <si>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</si>
  <si>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</si>
  <si>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</si>
  <si>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</si>
  <si>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</si>
  <si>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</si>
  <si>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</si>
  <si>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</si>
  <si>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</si>
  <si>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</si>
  <si>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</si>
  <si>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</si>
  <si>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</si>
  <si>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</si>
  <si>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</si>
  <si>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</si>
  <si>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</si>
  <si>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</si>
  <si>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</si>
  <si>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</si>
  <si>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</si>
  <si>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</si>
  <si>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</si>
  <si>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</si>
  <si>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</si>
  <si>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</si>
  <si>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</si>
  <si>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</si>
  <si>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</si>
  <si>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</si>
  <si>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</si>
  <si>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</si>
  <si>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</si>
  <si>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</si>
  <si>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</si>
  <si>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</si>
  <si>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</si>
  <si>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</si>
  <si>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</si>
  <si>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</si>
  <si>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</si>
  <si>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</si>
  <si>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</si>
  <si>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</si>
  <si>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</si>
  <si>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</si>
  <si>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</si>
  <si>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</si>
  <si>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</si>
  <si>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</si>
  <si>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</si>
  <si>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</si>
  <si>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</si>
  <si>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</si>
  <si>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</si>
  <si>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</si>
  <si>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</si>
  <si>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</si>
  <si>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</si>
  <si>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</si>
  <si>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</si>
  <si>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</si>
  <si>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</si>
  <si>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</si>
  <si>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</si>
  <si>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</si>
  <si>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</si>
  <si>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</si>
  <si>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</si>
  <si>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</si>
  <si>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</si>
  <si>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</si>
  <si>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</si>
  <si>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</si>
  <si>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</si>
  <si>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</si>
  <si>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</si>
  <si>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</si>
  <si>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</si>
  <si>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</si>
  <si>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</si>
  <si>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</si>
  <si>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</si>
  <si>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</si>
  <si>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</si>
  <si>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</si>
  <si>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</si>
  <si>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</si>
  <si>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</si>
  <si>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</si>
  <si>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</si>
  <si>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</si>
  <si>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</si>
  <si>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</si>
  <si>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</si>
  <si>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</si>
  <si>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</si>
  <si>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</si>
  <si>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</si>
  <si>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</si>
  <si>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</si>
  <si>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</si>
  <si>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</si>
  <si>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</si>
  <si>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</si>
  <si>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</si>
  <si>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</si>
  <si>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</si>
  <si>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</si>
  <si>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</si>
  <si>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</si>
  <si>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</si>
  <si>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</si>
  <si>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</si>
  <si>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</si>
  <si>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</si>
  <si>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</si>
  <si>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</si>
  <si>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</si>
  <si>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</si>
  <si>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</si>
  <si>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</si>
  <si>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</si>
  <si>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</si>
  <si>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</si>
  <si>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</si>
  <si>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</si>
  <si>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</si>
  <si>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</si>
  <si>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</si>
  <si>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</si>
  <si>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</si>
  <si>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</si>
  <si>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</si>
  <si>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</si>
  <si>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</si>
  <si>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</si>
  <si>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</si>
  <si>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</si>
  <si>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</si>
  <si>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</si>
  <si>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</si>
  <si>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</si>
  <si>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</si>
  <si>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</si>
  <si>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</si>
  <si>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</si>
  <si>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</si>
  <si>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</si>
  <si>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</si>
  <si>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</si>
  <si>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</si>
  <si>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</si>
  <si>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</si>
  <si>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</si>
  <si>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</si>
  <si>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</si>
  <si>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</si>
  <si>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</si>
  <si>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</si>
  <si>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</si>
  <si>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</si>
  <si>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</si>
  <si>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</si>
  <si>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</si>
  <si>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</si>
  <si>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</si>
  <si>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</si>
  <si>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</si>
  <si>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</si>
  <si>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</si>
  <si>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</si>
  <si>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</si>
  <si>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</si>
  <si>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</si>
  <si>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</si>
  <si>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</si>
  <si>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</si>
  <si>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</si>
  <si>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</si>
  <si>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</si>
  <si>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</si>
  <si>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</si>
  <si>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</si>
  <si>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</si>
  <si>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</si>
  <si>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</si>
  <si>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</si>
  <si>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</si>
  <si>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</si>
  <si>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</si>
  <si>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</si>
  <si>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</si>
  <si>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</si>
  <si>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</si>
  <si>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</si>
  <si>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</si>
  <si>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</si>
  <si>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</si>
  <si>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</si>
  <si>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</si>
  <si>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</si>
  <si>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</si>
  <si>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</si>
  <si>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</si>
  <si>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</si>
  <si>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</si>
  <si>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</si>
  <si>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</si>
  <si>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</si>
  <si>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</si>
  <si>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</si>
  <si>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</si>
  <si>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</si>
  <si>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</si>
  <si>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</si>
  <si>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</si>
  <si>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</si>
  <si>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</si>
  <si>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</si>
  <si>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</si>
  <si>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</si>
  <si>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</si>
  <si>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</si>
  <si>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</si>
  <si>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</si>
  <si>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</si>
  <si>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</si>
  <si>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</si>
  <si>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</si>
  <si>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</si>
  <si>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</si>
  <si>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</si>
  <si>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</si>
  <si>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</si>
  <si>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</si>
  <si>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</si>
  <si>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</si>
  <si>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</si>
  <si>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</si>
  <si>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</si>
  <si>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</si>
  <si>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</si>
  <si>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</si>
  <si>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</si>
  <si>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</si>
  <si>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</si>
  <si>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</si>
  <si>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</si>
  <si>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</si>
  <si>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</si>
  <si>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</si>
  <si>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</si>
  <si>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</si>
  <si>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</si>
  <si>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</si>
  <si>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</si>
  <si>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</si>
  <si>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</si>
  <si>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</si>
  <si>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</si>
  <si>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</si>
  <si>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</si>
  <si>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</si>
  <si>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</si>
  <si>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</si>
  <si>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</si>
  <si>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</si>
  <si>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</si>
  <si>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</si>
  <si>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</si>
  <si>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</si>
  <si>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</si>
  <si>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</si>
  <si>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</si>
  <si>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</si>
  <si>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</si>
  <si>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</si>
  <si>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</si>
  <si>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</si>
  <si>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</si>
  <si>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</si>
  <si>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</si>
  <si>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</si>
  <si>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</si>
  <si>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</si>
  <si>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</si>
  <si>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</si>
  <si>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</si>
  <si>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</si>
  <si>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</si>
  <si>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</si>
  <si>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</si>
  <si>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</si>
  <si>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</si>
  <si>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</si>
  <si>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</si>
  <si>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</si>
  <si>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</si>
  <si>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</si>
  <si>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</si>
  <si>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</si>
  <si>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</si>
  <si>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</si>
  <si>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</si>
  <si>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</si>
  <si>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</si>
  <si>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</si>
  <si>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</si>
  <si>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</si>
  <si>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</si>
  <si>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</si>
  <si>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</si>
  <si>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</si>
  <si>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</si>
  <si>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</si>
  <si>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</si>
  <si>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</si>
  <si>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</si>
  <si>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</si>
  <si>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</si>
  <si>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</si>
  <si>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</si>
  <si>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</si>
  <si>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</si>
  <si>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</si>
  <si>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</si>
  <si>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</si>
  <si>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</si>
  <si>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</si>
  <si>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</si>
  <si>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</si>
  <si>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</si>
  <si>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</si>
  <si>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</si>
  <si>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</si>
  <si>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</si>
  <si>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</si>
  <si>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</si>
  <si>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</si>
  <si>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</si>
  <si>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</si>
  <si>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</si>
  <si>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</si>
  <si>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</si>
  <si>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</si>
  <si>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</si>
  <si>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</si>
  <si>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</si>
  <si>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</si>
  <si>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</si>
  <si>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</si>
  <si>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</si>
  <si>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</si>
  <si>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</si>
  <si>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</si>
  <si>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</si>
  <si>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</si>
  <si>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</si>
  <si>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</si>
  <si>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</si>
  <si>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</si>
  <si>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</si>
  <si>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</si>
  <si>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</si>
  <si>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</si>
  <si>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</si>
  <si>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</si>
  <si>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</si>
  <si>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</si>
  <si>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</si>
  <si>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</si>
  <si>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</si>
  <si>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</si>
  <si>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</si>
  <si>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</si>
  <si>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</si>
  <si>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</si>
  <si>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</si>
  <si>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</si>
  <si>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</si>
  <si>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</si>
  <si>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</si>
  <si>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</si>
  <si>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</si>
  <si>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</si>
  <si>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</si>
  <si>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</si>
  <si>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</si>
  <si>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</si>
  <si>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</si>
  <si>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</si>
  <si>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</si>
  <si>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</si>
  <si>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</si>
  <si>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</si>
  <si>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</si>
  <si>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</si>
  <si>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</si>
  <si>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</si>
  <si>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</si>
  <si>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</si>
  <si>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</si>
  <si>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</si>
  <si>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</si>
  <si>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</si>
  <si>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</si>
  <si>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</si>
  <si>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</si>
  <si>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</si>
  <si>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</si>
  <si>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</si>
  <si>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</si>
  <si>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</si>
  <si>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</si>
  <si>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</si>
  <si>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</si>
  <si>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</si>
  <si>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</si>
  <si>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</si>
  <si>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</si>
  <si>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</si>
  <si>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</si>
  <si>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</si>
  <si>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</si>
  <si>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</si>
  <si>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</si>
  <si>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</si>
  <si>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</si>
  <si>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</si>
  <si>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</si>
  <si>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</si>
  <si>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</si>
  <si>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</si>
  <si>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</si>
  <si>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</si>
  <si>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</si>
  <si>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</si>
  <si>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</si>
  <si>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</si>
  <si>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</si>
  <si>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</si>
  <si>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</si>
  <si>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</si>
  <si>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</si>
  <si>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</si>
  <si>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</si>
  <si>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</si>
  <si>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</si>
  <si>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</si>
  <si>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</si>
  <si>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</si>
  <si>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</si>
  <si>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</si>
  <si>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</si>
  <si>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</si>
  <si>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</si>
  <si>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</si>
  <si>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</si>
  <si>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</si>
  <si>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</si>
  <si>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</si>
  <si>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</si>
  <si>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</si>
  <si>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</si>
  <si>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</si>
  <si>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</si>
  <si>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</si>
  <si>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</si>
  <si>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</si>
  <si>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</si>
  <si>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</si>
  <si>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</si>
  <si>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</si>
  <si>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</si>
  <si>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</si>
  <si>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</si>
  <si>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</si>
  <si>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</si>
  <si>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</si>
  <si>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</si>
  <si>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</si>
  <si>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</si>
  <si>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</si>
  <si>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</si>
  <si>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</si>
  <si>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</si>
  <si>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</si>
  <si>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</si>
  <si>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</si>
  <si>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</si>
  <si>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</si>
  <si>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</si>
  <si>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</si>
  <si>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</si>
  <si>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</si>
  <si>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</si>
  <si>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</si>
  <si>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</si>
  <si>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</si>
  <si>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</si>
  <si>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</si>
  <si>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</si>
  <si>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</si>
  <si>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</si>
  <si>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</si>
  <si>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</si>
  <si>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</si>
  <si>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</si>
  <si>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</si>
  <si>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</si>
  <si>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</si>
  <si>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</si>
  <si>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</si>
  <si>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</si>
  <si>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</si>
  <si>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</si>
  <si>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</si>
  <si>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</si>
  <si>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</si>
  <si>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</si>
  <si>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</si>
  <si>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</si>
  <si>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</si>
  <si>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</si>
  <si>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</si>
  <si>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</si>
  <si>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</si>
  <si>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</si>
  <si>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</si>
  <si>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</si>
  <si>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</si>
  <si>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</si>
  <si>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</si>
  <si>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</si>
  <si>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</si>
  <si>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</si>
  <si>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</si>
  <si>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</si>
  <si>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</si>
  <si>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</si>
  <si>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</si>
  <si>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</si>
  <si>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</si>
  <si>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</si>
  <si>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</si>
  <si>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</si>
  <si>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</si>
  <si>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</si>
  <si>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</si>
  <si>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</si>
  <si>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</si>
  <si>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</si>
  <si>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</si>
  <si>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</si>
  <si>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</si>
  <si>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</si>
  <si>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</si>
  <si>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</si>
  <si>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</si>
  <si>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</si>
  <si>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</si>
  <si>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</si>
  <si>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</si>
  <si>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</si>
  <si>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</si>
  <si>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</si>
  <si>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</si>
  <si>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</si>
  <si>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</si>
  <si>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</si>
  <si>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</si>
  <si>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</si>
  <si>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</si>
  <si>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</si>
  <si>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</si>
  <si>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</si>
  <si>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</si>
  <si>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</si>
  <si>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</si>
  <si>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</si>
  <si>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</si>
  <si>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</si>
  <si>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</si>
  <si>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</si>
  <si>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</si>
  <si>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</si>
  <si>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</si>
  <si>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</si>
  <si>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</si>
  <si>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</si>
  <si>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</si>
  <si>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</si>
  <si>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</si>
  <si>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</si>
  <si>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</si>
  <si>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</si>
  <si>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</si>
  <si>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</si>
  <si>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</si>
  <si>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</si>
  <si>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</si>
  <si>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</si>
  <si>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</si>
  <si>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</si>
  <si>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</si>
  <si>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</si>
  <si>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</si>
  <si>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</si>
  <si>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</si>
  <si>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</si>
  <si>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</si>
  <si>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</si>
  <si>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</si>
  <si>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</si>
  <si>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</si>
  <si>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</si>
  <si>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</si>
  <si>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</si>
  <si>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</si>
  <si>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</si>
  <si>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</si>
  <si>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</si>
  <si>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</si>
  <si>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</si>
  <si>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</si>
  <si>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</si>
  <si>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</si>
  <si>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</si>
  <si>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</si>
  <si>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</si>
  <si>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</si>
  <si>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</si>
  <si>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</si>
  <si>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</si>
  <si>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</si>
  <si>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</si>
  <si>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</si>
  <si>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</si>
  <si>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</si>
  <si>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</si>
  <si>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</si>
  <si>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</si>
  <si>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</si>
  <si>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</si>
  <si>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</si>
  <si>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</si>
  <si>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</si>
  <si>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</si>
  <si>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</si>
  <si>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</si>
  <si>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</si>
  <si>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</si>
  <si>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</si>
  <si>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</si>
  <si>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</si>
  <si>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</si>
  <si>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</si>
  <si>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</si>
  <si>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</si>
  <si>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</si>
  <si>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</si>
  <si>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</si>
  <si>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</si>
  <si>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</si>
  <si>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</si>
  <si>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</si>
  <si>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</si>
  <si>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</si>
  <si>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</si>
  <si>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</si>
  <si>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</si>
  <si>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</si>
  <si>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</si>
  <si>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</si>
  <si>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</si>
  <si>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</si>
  <si>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</si>
  <si>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</si>
  <si>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</si>
  <si>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</si>
  <si>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</si>
  <si>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</si>
  <si>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</si>
  <si>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</si>
  <si>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</si>
  <si>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</si>
  <si>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</si>
  <si>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</si>
  <si>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</si>
  <si>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RT site and team trying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</si>
</sst>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304.81129282407346</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4.3734953702369239E-2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45967.75971875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45967.75971875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45967.75971875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45967.75971875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45967.75971875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45967.75971875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45967.75971875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45967.75971875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45967.75971875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45967.75971875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45967.75971875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45967.75971875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45967.75971875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45967.75971875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45967.75971875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45967.75971875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45967.75971875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45967.75971875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45967.75971875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45967.75971875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45967.75971875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45967.75971875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45967.75971875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45967.75971875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45967.75971875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45967.75971875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45967.75971875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45967.75971875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45967.75971875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45967.75971875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45967.75971875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45967.75971875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45967.75971875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45967.75971875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45967.75971875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45967.75971875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45967.75971875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45967.75971875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45967.75971875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45967.75971875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45967.75971875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45967.75971875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45967.75971875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45967.75971875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45967.75971875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45967.75971875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45967.75971875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45967.75971875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45967.75971875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45967.75971875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45967.75971875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45967.75971875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45967.75971875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45967.75971875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45967.75971875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45967.75971875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45967.75971875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45967.75971875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45967.75971875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45967.75971875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45967.75971875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45967.75971875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45967.75971875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45967.75971875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45967.75971875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45967.75971875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45967.75971875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45967.75971875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45967.75971875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45967.75971875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45967.75971875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45967.75971875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45967.75971875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45967.75971875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45967.75971875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45967.75971875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45967.75971875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45967.75971875</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45967.75971875</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45967.75971875</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45967.75971875</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93D1203D-E8A9-45BC-97B9-32785D5FCCD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142.75988078703813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45967.75971875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45967.75971875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45967.75971875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45967.75971875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45967.75971875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45967.75971875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45967.75971875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45967.75971875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45967.75971875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45967.75971875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45967.75971875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45967.75971875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45967.75971875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45967.75971875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45967.75971875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45967.75971875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45967.75971875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45967.75971875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45967.75971875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45967.75971875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45967.75971875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45967.75971875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45967.75971875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45967.75971875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45967.75971875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45967.75971875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45967.75971875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45967.75971875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45967.75971875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45967.75971875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45967.75971875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45967.75971875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45967.75971875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45967.75971875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45967.75971875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45967.75971875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45967.75971875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45967.75971875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45967.75971875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45967.75971875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45967.75971875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45967.75971875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45967.75971875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45967.75971875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45967.75971875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45967.75971875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45967.75971875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45967.75971875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45967.75971875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45967.75971875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45967.75971875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45967.75971875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45967.75971875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45967.75971875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45967.75971875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45967.75971875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45967.75971875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45967.75971875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45967.75971875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45967.75971875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45967.75971875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45967.75971875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45967.75971875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45967.75971875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45967.75971875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45967.75971875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45967.75971875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45967.75971875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45967.75971875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45967.75971875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45967.75971875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45967.75971875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45967.75971875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45967.75971875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45967.75971875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45967.75971875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45967.75971875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45967.75971875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45967.75971875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45967.75971875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45967.75971875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45967.75971875</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tabSelected="1"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13498</v>
      </c>
      <c r="E2" s="18"/>
      <c r="F2" s="20"/>
      <c r="G2" s="21">
        <f t="shared" ref="G2:G24" ca="1" si="0">IFERROR(NOW()-F2,"-")</f>
        <v>45967.75971875</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45967.75971875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45967.75971875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45967.75971875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45967.75971875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45967.75971875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45967.75971875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45967.75971875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45967.75971875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45967.75971875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45967.75971875</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45967.75971875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45967.75971875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45967.75971875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45967.75971875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45967.75971875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45967.75971875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45967.75971875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45967.75971875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45967.75971875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45967.75971875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45967.75971875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45967.75971875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45967.75971875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45967.75971875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45967.75971875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45967.75971875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45967.75971875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45967.75971875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45967.75971875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45967.75971875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45967.75971875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45967.75971875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45967.75971875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45967.75971875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45967.75971875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45967.75971875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45967.75971875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45967.75971875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45967.75971875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45967.75971875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45967.75971875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45967.75971875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45967.75971875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45967.75971875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45967.75971875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45967.75971875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45967.75971875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45967.75971875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45967.75971875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45967.75971875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45967.75971875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45967.75971875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45967.75971875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45967.75971875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45967.75971875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45967.75971875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45967.75971875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45967.75971875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45967.75971875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45967.75971875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45967.75971875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45967.75971875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45967.75971875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45967.75971875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45967.75971875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45967.75971875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45967.75971875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45967.75971875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45967.75971875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45967.75971875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45967.75971875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45967.75971875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45967.75971875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45967.75971875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45967.75971875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45967.75971875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45967.75971875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45967.75971875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45967.75971875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45967.75971875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45967.75971875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45967.75971875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45967.75971875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45967.75971875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45967.75971875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45967.75971875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45967.75971875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45967.75971875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45967.75971875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45967.75971875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45967.75971875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45967.75971875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45967.75971875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45967.75971875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45967.75971875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45967.75971875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45967.75971875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45967.75971875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45967.75971875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45967.75971875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45967.75971875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45967.75971875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45967.75971875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45967.75971875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45967.75971875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45967.75971875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45967.75971875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45967.75971875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45967.75971875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45967.75971875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45967.75971875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45967.75971875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45967.75971875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45967.75971875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45967.75971875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45967.75971875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45967.75971875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45967.75971875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45967.75971875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45967.75971875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45967.75971875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45967.75971875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45967.75971875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45967.75971875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45967.75971875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45967.75971875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45967.75971875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45967.75971875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45967.75971875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45967.75971875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45967.75971875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45967.75971875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45967.75971875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45967.75971875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45967.75971875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45967.75971875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45967.75971875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45967.75971875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45967.75971875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45967.75971875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45967.75971875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45967.75971875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45967.75971875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45967.75971875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45967.75971875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45967.75971875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45967.75971875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45967.75971875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45967.75971875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45967.75971875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45967.75971875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45967.75971875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45967.75971875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45967.75971875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45967.75971875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45967.75971875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45967.75971875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45967.75971875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45967.75971875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45967.75971875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45967.75971875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45967.75971875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45967.75971875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45967.75971875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45967.75971875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45967.75971875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45967.75971875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45967.75971875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45967.75971875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45967.75971875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45967.75971875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45967.75971875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45967.75971875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45967.75971875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45967.75971875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45967.75971875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45967.75971875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45967.75971875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45967.75971875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45967.75971875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45967.75971875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45967.75971875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45967.75971875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45967.75971875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45967.75971875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45967.75971875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45967.75971875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45967.75971875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45967.75971875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45967.75971875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45967.75971875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45967.75971875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45967.75971875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45967.75971875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45967.75971875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45967.75971875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45967.75971875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45967.75971875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45967.75971875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45967.75971875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45967.75971875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45967.75971875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45967.75971875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45967.75971875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45967.75971875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45967.75971875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45967.75971875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45967.75971875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45967.75971875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45967.75971875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45967.75971875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45967.75971875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45967.75971875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45967.75971875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45967.75971875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45967.75971875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45967.75971875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45967.75971875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45967.75971875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45967.75971875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45967.75971875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45967.75971875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45967.75971875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45967.75971875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45967.75971875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45967.75971875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45967.75971875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45967.75971875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45967.75971875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45967.75971875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45967.75971875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45967.75971875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45967.75971875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45967.75971875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45967.75971875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45967.75971875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45967.75971875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45967.75971875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45967.75971875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45967.75971875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45967.75971875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45967.75971875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45967.75971875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45967.75971875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45967.75971875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45967.75971875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45967.75971875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45967.75971875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45967.75971875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45967.75971875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45967.75971875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45967.75971875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45967.75971875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45967.75971875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45967.75971875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45967.75971875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45967.75971875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45967.75971875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45967.75971875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45967.75971875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45967.75971875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45967.75971875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45967.75971875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45967.75971875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45967.75971875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45967.75971875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45967.75971875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45967.75971875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45967.75971875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45967.75971875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45967.75971875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45967.75971875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45967.75971875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45967.75971875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45967.75971875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45967.75971875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45967.75971875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45967.75971875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45967.75971875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45967.75971875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45967.75971875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45967.75971875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45967.75971875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45967.75971875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45967.75971875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45967.75971875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45967.75971875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45967.75971875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45967.75971875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45967.75971875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45967.75971875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45967.75971875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45967.75971875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45967.75971875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45967.75971875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45967.75971875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45967.75971875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45967.75971875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45967.75971875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45967.75971875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45967.75971875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45967.75971875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45967.75971875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45967.75971875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45967.75971875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45967.75971875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45967.75971875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45967.75971875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45967.75971875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45967.75971875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45967.75971875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45967.75971875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45967.75971875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45967.75971875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45967.75971875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45967.75971875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45967.75971875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45967.75971875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45967.75971875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45967.75971875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45967.75971875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45967.75971875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45967.75971875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45967.75971875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45967.75971875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45967.75971875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45967.75971875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45967.75971875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45967.75971875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45967.75971875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45967.75971875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45967.75971875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45967.75971875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45967.75971875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45967.75971875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45967.75971875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45967.75971875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45967.75971875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45967.75971875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45967.75971875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45967.75971875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45967.75971875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45967.75971875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45967.75971875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45967.75971875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45967.75971875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45967.75971875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45967.75971875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45967.75971875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45967.75971875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45967.75971875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45967.75971875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45967.75971875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45967.75971875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45967.75971875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45967.75971875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45967.75971875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45967.75971875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45967.75971875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45967.75971875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45967.75971875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45967.75971875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45967.75971875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45967.75971875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45967.75971875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45967.75971875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45967.75971875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45967.75971875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45967.75971875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45967.75971875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45967.75971875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45967.75971875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45967.75971875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45967.75971875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45967.75971875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45967.75971875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45967.75971875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45967.75971875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45967.75971875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45967.75971875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45967.75971875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45967.75971875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45967.75971875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45967.75971875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45967.75971875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45967.75971875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45967.75971875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45967.75971875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45967.75971875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45967.75971875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45967.75971875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45967.75971875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45967.75971875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45967.75971875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45967.75971875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45967.75971875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45967.75971875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45967.75971875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45967.75971875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45967.75971875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45967.75971875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45967.75971875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45967.75971875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45967.75971875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45967.75971875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45967.75971875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45967.75971875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45967.75971875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45967.75971875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45967.75971875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45967.75971875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45967.75971875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45967.75971875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45967.75971875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45967.75971875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45967.75971875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45967.75971875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45967.75971875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45967.75971875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45967.75971875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45967.75971875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45967.75971875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45967.75971875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45967.75971875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45967.75971875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45967.75971875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45967.75971875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45967.75971875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45967.75971875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45967.75971875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45967.75971875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45967.75971875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45967.75971875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45967.75971875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45967.75971875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45967.75971875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45967.75971875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45967.75971875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45967.75971875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45967.75971875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45967.75971875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45967.75971875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45967.75971875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45967.75971875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45967.75971875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45967.75971875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45967.75971875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45967.75971875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45967.75971875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45967.75971875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45967.75971875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45967.75971875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45967.75971875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45967.75971875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45967.75971875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45967.75971875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45967.75971875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45967.75971875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45967.75971875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45967.75971875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45967.75971875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45967.75971875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45967.75971875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45967.75971875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45967.75971875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45967.75971875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45967.75971875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45967.75971875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45967.75971875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45967.75971875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45967.75971875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45967.75971875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45967.75971875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45967.75971875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45967.75971875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45967.75971875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45967.75971875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45967.75971875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45967.75971875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45967.75971875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45967.75971875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45967.75971875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45967.75971875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45967.75971875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45967.75971875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45967.75971875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45967.75971875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45967.75971875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45967.75971875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45967.75971875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45967.75971875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45967.75971875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45967.75971875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45967.75971875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45967.75971875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45967.75971875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45967.75971875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45967.75971875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45967.75971875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45967.75971875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45967.75971875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45967.75971875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45967.75971875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45967.75971875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45967.75971875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45967.75971875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45967.75971875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45967.75971875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45967.75971875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45967.75971875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45967.75971875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45967.75971875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45967.75971875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45967.75971875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45967.75971875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45967.75971875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45967.75971875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45967.75971875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45967.75971875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45967.75971875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45967.75971875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45967.75971875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45967.75971875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45967.75971875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45967.75971875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45967.75971875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45967.75971875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45967.75971875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45967.75971875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45967.75971875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45967.75971875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45967.75971875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45967.75971875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45967.75971875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45967.75971875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45967.75971875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45967.75971875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45967.75971875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45967.75971875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45967.75971875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45967.75971875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45967.75971875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45967.75971875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45967.75971875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45967.75971875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45967.75971875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45967.75971875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45967.75971875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45967.75971875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45967.75971875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45967.75971875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45967.75971875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45967.75971875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45967.75971875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45967.75971875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45967.75971875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45967.75971875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45967.75971875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45967.75971875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45967.75971875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45967.75971875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45967.75971875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45967.75971875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45967.75971875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45967.75971875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45967.75971875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45967.75971875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45967.75971875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45967.75971875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45967.75971875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45967.75971875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45967.75971875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45967.75971875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45967.75971875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45967.75971875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45967.75971875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45967.75971875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45967.75971875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45967.75971875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45967.75971875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45967.75971875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45967.75971875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45967.75971875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45967.75971875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45967.75971875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45967.75971875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45967.75971875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45967.75971875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45967.75971875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45967.75971875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45967.75971875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45967.75971875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45967.75971875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45967.75971875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45967.75971875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45967.75971875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45967.75971875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45967.75971875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45967.75971875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45967.75971875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45967.75971875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45967.75971875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45967.75971875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45967.75971875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45967.75971875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45967.75971875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45967.75971875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45967.75971875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45967.75971875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45967.75971875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45967.75971875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45967.75971875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45967.75971875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45967.75971875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45967.75971875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45967.75971875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45967.75971875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45967.75971875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45967.75971875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45967.75971875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45967.75971875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45967.75971875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45967.75971875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45967.75971875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45967.75971875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45967.75971875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45967.75971875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45967.75971875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45967.75971875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45967.75971875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45967.75971875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45967.75971875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45967.75971875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45967.75971875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45967.75971875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45967.75971875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45967.75971875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45967.75971875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45967.75971875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45967.75971875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45967.75971875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45967.75971875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45967.75971875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45967.75971875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45967.75971875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45967.75971875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45967.75971875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45967.75971875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45967.75971875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45967.75971875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45967.75971875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45967.75971875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45967.75971875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45967.75971875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45967.75971875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45967.75971875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45967.75971875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45967.75971875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45967.75971875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45967.75971875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45967.75971875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45967.75971875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45967.75971875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45967.75971875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45967.75971875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45967.75971875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45967.75971875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45967.75971875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45967.75971875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45967.75971875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45967.75971875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45967.75971875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45967.75971875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45967.75971875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45967.75971875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45967.75971875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45967.75971875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45967.75971875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45967.75971875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45967.75971875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45967.75971875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45967.75971875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45967.75971875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45967.75971875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45967.75971875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45967.75971875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45967.75971875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45967.75971875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45967.75971875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45967.75971875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45967.75971875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45967.75971875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45967.75971875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45967.75971875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45967.75971875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45967.75971875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45967.75971875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45967.75971875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45967.75971875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45967.75971875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45967.75971875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45967.75971875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45967.75971875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45967.75971875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45967.75971875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45967.75971875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45967.75971875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45967.75971875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45967.75971875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45967.75971875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45967.75971875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45967.75971875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45967.75971875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45967.75971875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45967.75971875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45967.75971875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45967.75971875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45967.75971875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45967.75971875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45967.75971875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45967.75971875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45967.75971875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45967.75971875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45967.75971875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45967.75971875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45967.75971875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45967.75971875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45967.75971875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45967.75971875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45967.75971875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45967.75971875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45967.75971875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45967.75971875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45967.75971875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45967.75971875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45967.75971875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45967.75971875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45967.75971875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45967.75971875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45967.75971875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45967.75971875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45967.75971875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45967.75971875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45967.75971875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45967.75971875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45967.75971875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45967.75971875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45967.75971875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45967.75971875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45967.75971875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45967.75971875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45967.75971875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45967.75971875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45967.75971875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45967.75971875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45967.75971875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45967.75971875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45967.75971875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45967.75971875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45967.75971875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45967.75971875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45967.75971875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45967.75971875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45967.75971875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45967.75971875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45967.75971875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45967.75971875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45967.75971875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45967.75971875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45967.75971875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45967.75971875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45967.75971875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45967.75971875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45967.75971875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45967.75971875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45967.75971875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45967.75971875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45967.75971875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45967.75971875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45967.75971875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45967.75971875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45967.75971875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45967.75971875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45967.75971875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45967.75971875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45967.75971875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45967.75971875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45967.75971875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45967.75971875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45967.75971875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45967.75971875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45967.75971875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45967.75971875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45967.75971875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45967.75971875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45967.75971875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45967.75971875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45967.75971875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45967.75971875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45967.75971875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45967.75971875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45967.75971875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45967.75971875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45967.75971875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45967.75971875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45967.75971875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45967.75971875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45967.75971875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45967.75971875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45967.75971875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45967.75971875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45967.75971875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45967.75971875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45967.75971875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45967.75971875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45967.75971875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45967.75971875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45967.75971875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45967.75971875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45967.75971875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45967.75971875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45967.75971875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45967.75971875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45967.75971875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45967.75971875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45967.75971875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45967.75971875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45967.75971875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45967.75971875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45967.75971875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45967.75971875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45967.75971875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45967.75971875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45967.75971875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45967.75971875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45967.75971875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45967.75971875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45967.75971875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45967.75971875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45967.75971875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45967.75971875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45967.75971875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45967.75971875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45967.75971875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45967.75971875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45967.75971875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45967.75971875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45967.75971875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45967.75971875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45967.75971875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45967.75971875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45967.75971875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45967.75971875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45967.75971875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45967.75971875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45967.75971875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45967.75971875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45967.75971875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45967.75971875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45967.75971875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45967.75971875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45967.75971875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45967.75971875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45967.75971875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45967.75971875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45967.75971875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45967.75971875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45967.75971875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45967.75971875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45967.75971875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45967.75971875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45967.75971875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45967.75971875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45967.75971875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45967.75971875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45967.75971875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45967.75971875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45967.75971875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45967.75971875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45967.75971875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45967.75971875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45967.75971875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45967.75971875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45967.75971875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45967.75971875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45967.75971875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45967.75971875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45967.75971875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45967.75971875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45967.75971875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45967.75971875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45967.75971875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45967.75971875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45967.75971875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45967.75971875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45967.75971875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45967.75971875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45967.75971875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45967.75971875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45967.75971875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45967.75971875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45967.75971875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45967.75971875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45967.75971875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45967.75971875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45967.75971875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45967.75971875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45967.75971875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45967.75971875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45967.75971875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45967.75971875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45967.75971875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45967.75971875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45967.75971875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45967.75971875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45967.75971875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45967.75971875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45967.75971875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45967.75971875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45967.75971875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45967.75971875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45967.75971875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45967.75971875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45967.75971875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45967.75971875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45967.75971875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45967.75971875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45967.75971875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45967.75971875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45967.75971875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45967.75971875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45967.75971875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45967.75971875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45967.75971875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45967.75971875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45967.75971875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45967.75971875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45967.75971875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45967.75971875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45967.75971875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45967.75971875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45967.75971875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45967.75971875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45967.75971875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45967.75971875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45967.75971875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45967.75971875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45967.75971875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45967.75971875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45967.75971875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45967.75971875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45967.75971875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45967.75971875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45967.75971875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45967.75971875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45967.75971875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45967.75971875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45967.75971875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45967.75971875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45967.75971875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45967.75971875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45967.75971875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45967.75971875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45967.75971875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45967.75971875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45967.75971875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45967.75971875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45967.75971875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45967.75971875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45967.75971875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45967.75971875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45967.75971875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45967.75971875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45967.75971875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45967.75971875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45967.75971875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45967.75971875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45967.75971875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45967.75971875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45967.75971875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45967.75971875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45967.75971875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45967.75971875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45967.75971875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45967.75971875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45967.75971875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45967.75971875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45967.75971875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45967.75971875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45967.75971875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45967.75971875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45967.75971875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45967.75971875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45967.75971875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45967.75971875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45967.75971875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45967.75971875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45967.75971875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45967.75971875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45967.75971875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45967.75971875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45967.75971875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45967.75971875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45967.75971875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45967.75971875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45967.75971875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45967.75971875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45967.75971875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45967.75971875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45967.75971875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45967.75971875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45967.75971875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45967.75971875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45967.75971875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45967.75971875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45967.75971875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45967.75971875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45967.75971875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45967.75971875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45967.75971875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45967.75971875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45967.75971875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45967.75971875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45967.75971875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45967.75971875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45967.75971875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45967.75971875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45967.75971875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45967.75971875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45967.75971875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45967.75971875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45967.75971875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45967.75971875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45967.75971875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45967.75971875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45967.75971875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45967.75971875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45967.75971875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45967.75971875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45967.75971875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45967.75971875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45967.75971875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45967.75971875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45967.75971875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45967.75971875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45967.75971875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45967.75971875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45967.75971875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45967.75971875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45967.75971875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45967.75971875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45967.75971875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45967.75971875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45967.75971875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45967.75971875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45967.75971875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45967.75971875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45967.75971875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45967.75971875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45967.75971875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45967.75971875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F18" sqref="F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264.2790011574034</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45967.75971875</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45967.75971875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45967.75971875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45967.75971875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45967.75971875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45967.75971875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45967.75971875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45967.75971875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45967.75971875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45967.75971875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45967.75971875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45967.75971875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45967.75971875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45967.75971875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45967.75971875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45967.75971875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45967.75971875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45967.75971875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45967.75971875</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45967.75971875</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45967.75971875</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45967.75971875</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45967.75971875</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45967.75971875</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45967.75971875</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45967.75971875</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45967.75971875</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45967.75971875</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45967.75971875</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45967.75971875</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45967.75971875</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45967.75971875</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45967.75971875</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45967.75971875</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45967.75971875</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45967.75971875</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45967.75971875</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45967.75971875</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45967.75971875</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45967.75971875</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45967.75971875</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45967.75971875</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45967.75971875</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45967.75971875</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45967.75971875</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45967.75971875</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45967.75971875</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45967.75971875</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45967.75971875</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45967.75971875</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45967.75971875</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45967.75971875</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45967.75971875</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45967.75971875</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45967.75971875</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45967.75971875</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45967.75971875</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45967.75971875</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45967.75971875</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45967.75971875</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45967.75971875</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45967.75971875</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45967.75971875</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45967.75971875</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75.927658564811281</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39024</v>
      </c>
      <c r="F3" s="38">
        <v>45926.188877314817</v>
      </c>
      <c r="G3" s="123">
        <f t="shared" ref="G3" ca="1" si="0">IFERROR(NOW()-F3,"")</f>
        <v>41.570841435182956</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39024</v>
      </c>
      <c r="F4" s="132">
        <v>45948.661111111112</v>
      </c>
      <c r="G4" s="133">
        <f ca="1">IFERROR(NOW()-F4,"")</f>
        <v>19.098607638887188</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2"/>
      <c r="G5" s="133">
        <f ca="1">IFERROR(NOW()-F5,"")</f>
        <v>45967.75971875</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45967.75971875</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45967.75971875</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45967.75971875</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45967.75971875</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45967.75971875</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45967.75971875</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45967.75971875</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45967.75971875</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45967.75971875</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45967.75971875</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45967.75971875</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45967.75971875</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45967.75971875</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45967.75971875</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45967.75971875</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45967.75971875</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45967.75971875</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45967.75971875</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45967.75971875</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45967.75971875</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45967.75971875</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45967.75971875</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45967.75971875</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45967.75971875</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45967.75971875</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45967.75971875</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45967.75971875</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45967.75971875</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45967.75971875</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45967.75971875</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45967.75971875</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45967.75971875</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45967.75971875</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45967.75971875</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45967.75971875</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45967.75971875</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45967.75971875</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45967.75971875</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45967.75971875</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45967.75971875</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45967.75971875</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45967.75971875</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45967.75971875</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45967.75971875</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45967.75971875</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45967.75971875</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45967.75971875</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45967.75971875</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45967.75971875</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45967.75971875</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45967.75971875</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45967.75971875</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45967.75971875</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45967.75971875</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45967.75971875</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45967.75971875</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45967.75971875</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45967.75971875</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45967.75971875</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45967.75971875</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45967.75971875</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45967.75971875</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45967.75971875</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45967.75971875</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45967.75971875</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45967.75971875</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45967.75971875</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45967.75971875</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45967.75971875</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45967.75971875</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45967.75971875</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45967.75971875</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45967.75971875</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45967.75971875</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45967.75971875</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45967.75971875</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45967.75971875</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45967.75971875</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45967.75971875</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45967.75971875</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45967.75971875</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45967.75971875</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45967.75971875</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45967.75971875</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45967.75971875</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45967.75971875</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45967.75971875</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45967.75971875</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45967.75971875</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45967.75971875</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45967.75971875</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45967.75971875</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45967.75971875</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45967.75971875</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45967.75971875</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45967.75971875</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45967.75971875</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45967.75971875</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45967.75971875</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45967.75971875</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45967.75971875</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45967.75971875</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45967.75971875</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45967.75971875</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45967.75971875</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45967.75971875</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45967.75971875</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45967.75971875</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45967.75971875</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45967.75971875</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45967.75971875</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45967.75971875</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45967.75971875</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45967.75971875</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45967.75971875</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45967.75971875</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45967.75971875</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45967.75971875</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45967.75971875</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45967.75971875</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45967.75971875</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45967.75971875</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45967.75971875</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45967.75971875</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45967.75971875</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45967.75971875</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45967.75971875</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45967.75971875</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45967.75971875</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45967.75971875</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45967.75971875</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45967.75971875</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45967.75971875</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45967.75971875</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45967.75971875</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45967.75971875</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45967.75971875</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45967.75971875</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45967.75971875</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45967.75971875</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45967.75971875</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45967.75971875</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45967.75971875</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45967.75971875</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45967.75971875</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45967.75971875</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45967.75971875</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45967.75971875</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45967.75971875</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45967.75971875</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45967.75971875</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45967.75971875</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45967.75971875</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45967.75971875</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45967.75971875</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45967.75971875</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45967.75971875</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45967.75971875</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45967.75971875</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45967.75971875</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45967.75971875</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45967.75971875</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45967.75971875</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45967.75971875</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45967.75971875</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45967.75971875</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45967.75971875</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45967.75971875</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45967.75971875</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45967.75971875</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45967.75971875</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45967.75971875</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45967.75971875</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45967.75971875</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45967.75971875</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45967.75971875</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45967.75971875</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45967.75971875</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45967.75971875</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45967.75971875</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45967.75971875</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45967.75971875</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45967.75971875</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45967.75971875</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45967.75971875</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45967.75971875</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45967.75971875</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45967.75971875</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45967.75971875</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45967.75971875</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45967.75971875</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45967.75971875</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45967.75971875</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45967.75971875</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45967.75971875</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45967.75971875</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45967.75971875</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45967.75971875</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45967.75971875</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45967.75971875</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45967.75971875</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45967.75971875</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45967.75971875</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45967.75971875</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45967.75971875</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45967.75971875</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45967.75971875</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45967.75971875</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45967.75971875</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45967.75971875</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45967.75971875</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45967.75971875</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45967.75971875</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45967.75971875</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45967.75971875</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45967.75971875</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45967.75971875</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45967.75971875</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45967.75971875</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45967.75971875</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45967.75971875</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45967.75971875</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45967.75971875</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45967.75971875</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45967.75971875</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45967.75971875</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45967.75971875</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45967.75971875</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45967.75971875</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45967.75971875</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45967.75971875</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45967.75971875</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45967.75971875</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45967.75971875</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45967.75971875</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45967.75971875</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45967.75971875</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45967.75971875</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45967.75971875</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45967.75971875</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45967.75971875</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45967.75971875</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45967.75971875</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45967.75971875</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45967.75971875</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45967.75971875</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45967.75971875</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45967.75971875</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45967.75971875</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45967.75971875</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45967.75971875</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45967.75971875</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45967.75971875</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45967.75971875</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45967.75971875</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45967.75971875</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45967.75971875</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45967.75971875</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45967.75971875</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45967.75971875</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45967.75971875</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45967.75971875</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45967.75971875</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45967.75971875</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45967.75971875</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45967.75971875</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45967.75971875</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45967.75971875</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45967.75971875</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45967.75971875</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45967.75971875</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45967.75971875</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45967.75971875</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45967.75971875</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45967.75971875</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45967.75971875</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45967.75971875</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45967.75971875</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45967.75971875</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45967.75971875</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45967.75971875</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45967.75971875</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45967.75971875</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45967.75971875</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45967.75971875</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45967.75971875</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45967.75971875</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36" ht="15"/>
    <row r="123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4"/>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33863</v>
      </c>
      <c r="E2" s="61" t="s">
        <v>39024</v>
      </c>
      <c r="F2" s="148">
        <v>45967.660925925928</v>
      </c>
      <c r="G2" s="149">
        <f ca="1">IFERROR(NOW()-F2,"-")</f>
        <v>9.8792824072006624E-2</v>
      </c>
      <c r="H2" s="150">
        <v>45967.652800925927</v>
      </c>
      <c r="I2" s="86" t="str">
        <f>IFERROR(VLOOKUP(D2,DB!A:F,6,0),"")</f>
        <v>SCECO</v>
      </c>
      <c r="J2" s="61" t="str">
        <f>IFERROR(VLOOKUP(D2,DB!A:G,7,0),"")</f>
        <v>Dead</v>
      </c>
      <c r="K2" s="151" t="s">
        <v>39118</v>
      </c>
      <c r="L2" s="152" t="str">
        <f>IFERROR(VLOOKUP(D2,DB!A:I,9,0),"")</f>
        <v>Latis</v>
      </c>
    </row>
    <row r="3" spans="1:12" ht="31.5" customHeight="1">
      <c r="A3" s="86"/>
      <c r="B3" s="61" t="str">
        <f>IFERROR(VLOOKUP(D3,DB!A:K,11,0),"")</f>
        <v/>
      </c>
      <c r="C3" s="61"/>
      <c r="D3" s="61"/>
      <c r="E3" s="61"/>
      <c r="F3" s="148"/>
      <c r="G3" s="149">
        <f ca="1">IFERROR(NOW()-F3,"-")</f>
        <v>45967.75971875</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45967.75971875</v>
      </c>
      <c r="H4" s="150" t="s">
        <v>39107</v>
      </c>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45967.75971875</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45967.75971875</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45967.75971875</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45967.75971875</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45967.75971875</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45967.75971875</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45967.75971875</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45967.75971875</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45967.75971875</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45967.75971875</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45967.75971875</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45967.75971875</v>
      </c>
      <c r="H16" s="150"/>
      <c r="I16" s="86" t="str">
        <f>IFERROR(VLOOKUP(D16,DB!A:F,6,0),"")</f>
        <v/>
      </c>
      <c r="J16" s="61" t="str">
        <f>IFERROR(VLOOKUP(D16,DB!A:G,7,0),"")</f>
        <v/>
      </c>
      <c r="K16" s="151"/>
      <c r="L16" s="152" t="str">
        <f>IFERROR(VLOOKUP(D16,DB!A:I,9,0),"")</f>
        <v/>
      </c>
    </row>
    <row r="17" spans="1:12" ht="31.5" customHeight="1">
      <c r="A17" s="86"/>
      <c r="B17" s="61" t="str">
        <f>IFERROR(VLOOKUP(D17,DB!A:K,11,0),"")</f>
        <v/>
      </c>
      <c r="C17" s="61" t="s">
        <v>39108</v>
      </c>
      <c r="D17" s="61"/>
      <c r="E17" s="61"/>
      <c r="F17" s="148"/>
      <c r="G17" s="149">
        <f ca="1">IFERROR(NOW()-F17,"-")</f>
        <v>45967.75971875</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45967.75971875</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45967.75971875</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45967.75971875</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45967.75971875</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45967.75971875</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45967.75971875</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45967.75971875</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45967.75971875</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45967.75971875</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45967.75971875</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45967.75971875</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45967.75971875</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45967.75971875</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45967.75971875</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45967.75971875</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45967.75971875</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45967.75971875</v>
      </c>
      <c r="H34" s="150"/>
      <c r="I34" s="86" t="str">
        <f>IFERROR(VLOOKUP(D34,DB!A:F,6,0),"")</f>
        <v/>
      </c>
      <c r="J34" s="61" t="str">
        <f>IFERROR(VLOOKUP(D34,DB!A:G,7,0),"")</f>
        <v/>
      </c>
      <c r="K34" s="151"/>
      <c r="L34" s="152" t="str">
        <f>IFERROR(VLOOKUP(D34,DB!A:I,9,0),"")</f>
        <v/>
      </c>
    </row>
  </sheetData>
  <dataValidations count="2">
    <dataValidation allowBlank="1" showInputMessage="1" showErrorMessage="1" sqref="E1" xr:uid="{62B1622A-85BD-4882-B430-9803BC9B7251}"/>
    <dataValidation type="list" allowBlank="1" showInputMessage="1" showErrorMessage="1" sqref="E2:E34"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2025-11-06T15:15:23Z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