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82" documentId="120_S{2AC9BD13-BADA-5192-A53E-5A8FF88502F6}" xr6:coauthVersionLast="47" xr6:coauthVersionMax="47" xr10:uidLastSave="{A22852BC-5F59-49CC-9194-D67942CFF2E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<sst xmlns="http://schemas.openxmlformats.org/spreadsheetml/2006/main" count="180278" uniqueCount="39122">
  <si>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</si>
  <si>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</si>
  <si>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</si>
  <si>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</si>
  <si>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</si>
  <si>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</si>
  <si>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</si>
  <si>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</si>
  <si>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</si>
  <si>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</si>
  <si>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</si>
  <si>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</si>
  <si>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</si>
  <si>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</si>
  <si>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</si>
  <si>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</si>
  <si>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</si>
  <si>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</si>
  <si>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</si>
  <si>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</si>
  <si>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</si>
  <si>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</si>
  <si>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</si>
  <si>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</si>
  <si>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</si>
  <si>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</si>
  <si>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</si>
  <si>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</si>
  <si>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</si>
  <si>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</si>
  <si>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</si>
  <si>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</si>
  <si>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</si>
  <si>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</si>
  <si>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</si>
  <si>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</si>
  <si>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</si>
  <si>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</si>
  <si>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</si>
  <si>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</si>
  <si>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</si>
  <si>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</si>
  <si>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</si>
  <si>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</si>
  <si>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</si>
  <si>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</si>
  <si>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</si>
  <si>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</si>
  <si>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</si>
  <si>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</si>
  <si>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</si>
  <si>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</si>
  <si>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</si>
  <si>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</si>
  <si>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</si>
  <si>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</si>
  <si>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</si>
  <si>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</si>
  <si>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</si>
  <si>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</si>
  <si>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</si>
  <si>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</si>
  <si>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</si>
  <si>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</si>
  <si>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</si>
  <si>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</si>
  <si>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</si>
  <si>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</si>
  <si>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</si>
  <si>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</si>
  <si>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</si>
  <si>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</si>
  <si>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</si>
  <si>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</si>
  <si>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</si>
  <si>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</si>
  <si>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</si>
  <si>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</si>
  <si>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</si>
  <si>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</si>
  <si>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</si>
  <si>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</si>
  <si>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</si>
  <si>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</si>
  <si>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</si>
  <si>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</si>
  <si>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</si>
  <si>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</si>
  <si>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</si>
  <si>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</si>
  <si>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</si>
  <si>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</si>
  <si>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</si>
  <si>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</si>
  <si>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</si>
  <si>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</si>
  <si>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</si>
  <si>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</si>
  <si>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</si>
  <si>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</si>
  <si>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</si>
  <si>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</si>
  <si>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</si>
  <si>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</si>
  <si>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</si>
  <si>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</si>
  <si>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</si>
  <si>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</si>
  <si>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</si>
  <si>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</si>
  <si>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</si>
  <si>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</si>
  <si>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</si>
  <si>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</si>
  <si>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</si>
  <si>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</si>
  <si>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</si>
  <si>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</si>
  <si>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</si>
  <si>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</si>
  <si>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</si>
  <si>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</si>
  <si>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</si>
  <si>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</si>
  <si>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</si>
  <si>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</si>
  <si>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</si>
  <si>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</si>
  <si>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</si>
  <si>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</si>
  <si>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</si>
  <si>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</si>
  <si>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</si>
  <si>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</si>
  <si>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</si>
  <si>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</si>
  <si>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</si>
  <si>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</si>
  <si>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</si>
  <si>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</si>
  <si>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</si>
  <si>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</si>
  <si>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</si>
  <si>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</si>
  <si>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</si>
  <si>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</si>
  <si>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</si>
  <si>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</si>
  <si>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</si>
  <si>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</si>
  <si>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</si>
  <si>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</si>
  <si>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</si>
  <si>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</si>
  <si>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</si>
  <si>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</si>
  <si>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</si>
  <si>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</si>
  <si>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</si>
  <si>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</si>
  <si>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</si>
  <si>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</si>
  <si>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</si>
  <si>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</si>
  <si>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</si>
  <si>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</si>
  <si>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</si>
  <si>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</si>
  <si>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</si>
  <si>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</si>
  <si>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</si>
  <si>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</si>
  <si>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</si>
  <si>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</si>
  <si>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</si>
  <si>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</si>
  <si>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</si>
  <si>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</si>
  <si>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</si>
  <si>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</si>
  <si>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</si>
  <si>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</si>
  <si>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</si>
  <si>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</si>
  <si>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</si>
  <si>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</si>
  <si>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</si>
  <si>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</si>
  <si>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</si>
  <si>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</si>
  <si>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</si>
  <si>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</si>
  <si>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</si>
  <si>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</si>
  <si>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</si>
  <si>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</si>
  <si>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</si>
  <si>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</si>
  <si>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</si>
  <si>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</si>
  <si>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</si>
  <si>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</si>
  <si>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</si>
  <si>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</si>
  <si>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</si>
  <si>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</si>
  <si>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</si>
  <si>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</si>
  <si>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</si>
  <si>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</si>
  <si>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</si>
  <si>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</si>
  <si>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</si>
  <si>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</si>
  <si>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</si>
  <si>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</si>
  <si>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</si>
  <si>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</si>
  <si>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</si>
  <si>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</si>
  <si>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</si>
  <si>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</si>
  <si>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</si>
  <si>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</si>
  <si>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</si>
  <si>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</si>
  <si>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</si>
  <si>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</si>
  <si>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</si>
  <si>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</si>
  <si>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</si>
  <si>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</si>
  <si>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</si>
  <si>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</si>
  <si>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</si>
  <si>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</si>
  <si>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</si>
  <si>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</si>
  <si>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</si>
  <si>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</si>
  <si>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</si>
  <si>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</si>
  <si>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</si>
  <si>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</si>
  <si>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</si>
  <si>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</si>
  <si>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</si>
  <si>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</si>
  <si>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</si>
  <si>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</si>
  <si>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</si>
  <si>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</si>
  <si>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</si>
  <si>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</si>
  <si>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</si>
  <si>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</si>
  <si>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</si>
  <si>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</si>
  <si>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</si>
  <si>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</si>
  <si>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</si>
  <si>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</si>
  <si>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</si>
  <si>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</si>
  <si>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</si>
  <si>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</si>
  <si>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</si>
  <si>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</si>
  <si>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</si>
  <si>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</si>
  <si>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</si>
  <si>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</si>
  <si>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</si>
  <si>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</si>
  <si>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</si>
  <si>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</si>
  <si>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</si>
  <si>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</si>
  <si>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</si>
  <si>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</si>
  <si>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</si>
  <si>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</si>
  <si>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</si>
  <si>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</si>
  <si>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</si>
  <si>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</si>
  <si>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</si>
  <si>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</si>
  <si>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</si>
  <si>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</si>
  <si>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</si>
  <si>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</si>
  <si>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</si>
  <si>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</si>
  <si>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</si>
  <si>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</si>
  <si>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</si>
  <si>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</si>
  <si>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</si>
  <si>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</si>
  <si>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</si>
  <si>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</si>
  <si>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</si>
  <si>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</si>
  <si>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</si>
  <si>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</si>
  <si>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</si>
  <si>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</si>
  <si>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</si>
  <si>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</si>
  <si>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</si>
  <si>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</si>
  <si>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</si>
  <si>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</si>
  <si>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</si>
  <si>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</si>
  <si>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</si>
  <si>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</si>
  <si>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</si>
  <si>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</si>
  <si>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</si>
  <si>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</si>
  <si>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</si>
  <si>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</si>
  <si>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</si>
  <si>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</si>
  <si>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</si>
  <si>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</si>
  <si>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</si>
  <si>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</si>
  <si>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</si>
  <si>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</si>
  <si>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</si>
  <si>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</si>
  <si>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</si>
  <si>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</si>
  <si>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</si>
  <si>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</si>
  <si>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</si>
  <si>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</si>
  <si>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</si>
  <si>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</si>
  <si>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</si>
  <si>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</si>
  <si>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</si>
  <si>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</si>
  <si>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</si>
  <si>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</si>
  <si>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</si>
  <si>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</si>
  <si>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</si>
  <si>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</si>
  <si>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</si>
  <si>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</si>
  <si>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</si>
  <si>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</si>
  <si>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</si>
  <si>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</si>
  <si>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</si>
  <si>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</si>
  <si>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</si>
  <si>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</si>
  <si>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</si>
  <si>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</si>
  <si>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</si>
  <si>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</si>
  <si>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</si>
  <si>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</si>
  <si>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</si>
  <si>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</si>
  <si>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</si>
  <si>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</si>
  <si>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</si>
  <si>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</si>
  <si>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</si>
  <si>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</si>
  <si>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</si>
  <si>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</si>
  <si>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</si>
  <si>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</si>
  <si>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</si>
  <si>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</si>
  <si>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</si>
  <si>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</si>
  <si>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</si>
  <si>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</si>
  <si>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</si>
  <si>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</si>
  <si>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</si>
  <si>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</si>
  <si>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</si>
  <si>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</si>
  <si>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</si>
  <si>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</si>
  <si>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</si>
  <si>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</si>
  <si>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</si>
  <si>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</si>
  <si>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</si>
  <si>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</si>
  <si>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</si>
  <si>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</si>
  <si>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</si>
  <si>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</si>
  <si>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</si>
  <si>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</si>
  <si>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</si>
  <si>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</si>
  <si>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</si>
  <si>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</si>
  <si>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</si>
  <si>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</si>
  <si>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</si>
  <si>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</si>
  <si>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</si>
  <si>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</si>
  <si>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</si>
  <si>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</si>
  <si>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</si>
  <si>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</si>
  <si>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</si>
  <si>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</si>
  <si>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</si>
  <si>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</si>
  <si>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</si>
  <si>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</si>
  <si>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</si>
  <si>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</si>
  <si>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</si>
  <si>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</si>
  <si>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</si>
  <si>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</si>
  <si>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</si>
  <si>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</si>
  <si>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</si>
  <si>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</si>
  <si>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</si>
  <si>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</si>
  <si>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</si>
  <si>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</si>
  <si>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</si>
  <si>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</si>
  <si>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</si>
  <si>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</si>
  <si>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</si>
  <si>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</si>
  <si>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</si>
  <si>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</si>
  <si>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</si>
  <si>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</si>
  <si>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</si>
  <si>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</si>
  <si>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</si>
  <si>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</si>
  <si>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</si>
  <si>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</si>
  <si>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</si>
  <si>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</si>
  <si>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</si>
  <si>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</si>
  <si>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</si>
  <si>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</si>
  <si>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</si>
  <si>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</si>
  <si>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</si>
  <si>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</si>
  <si>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</si>
  <si>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</si>
  <si>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</si>
  <si>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</si>
  <si>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</si>
  <si>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</si>
  <si>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</si>
  <si>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</si>
  <si>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</si>
  <si>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</si>
  <si>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</si>
  <si>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</si>
  <si>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</si>
  <si>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</si>
  <si>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</si>
  <si>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</si>
  <si>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</si>
  <si>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</si>
  <si>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</si>
  <si>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</si>
  <si>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</si>
  <si>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</si>
  <si>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</si>
  <si>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</si>
  <si>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</si>
  <si>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</si>
  <si>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</si>
  <si>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</si>
  <si>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</si>
  <si>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</si>
  <si>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</si>
  <si>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</si>
  <si>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</si>
  <si>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</si>
  <si>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</si>
  <si>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</si>
  <si>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</si>
  <si>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</si>
  <si>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</si>
  <si>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</si>
  <si>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</si>
  <si>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</si>
  <si>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</si>
  <si>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</si>
  <si>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</si>
  <si>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</si>
  <si>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</si>
  <si>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</si>
  <si>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</si>
  <si>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</si>
  <si>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</si>
  <si>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</si>
  <si>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</si>
  <si>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</si>
  <si>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</si>
  <si>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</si>
  <si>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</si>
  <si>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</si>
  <si>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</si>
  <si>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</si>
  <si>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</si>
  <si>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</si>
  <si>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</si>
  <si>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</si>
  <si>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</si>
  <si>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</si>
  <si>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</si>
  <si>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</si>
  <si>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</si>
  <si>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</si>
  <si>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</si>
  <si>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</si>
  <si>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</si>
  <si>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</si>
  <si>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</si>
  <si>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</si>
  <si>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</si>
  <si>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</si>
  <si>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</si>
  <si>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</si>
  <si>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</si>
  <si>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</si>
  <si>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</si>
  <si>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</si>
  <si>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</si>
  <si>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</si>
  <si>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</si>
  <si>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</si>
  <si>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</si>
  <si>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</si>
  <si>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</si>
  <si>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</si>
  <si>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</si>
  <si>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</si>
  <si>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</si>
  <si>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</si>
  <si>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</si>
  <si>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</si>
  <si>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</si>
  <si>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</si>
  <si>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</si>
  <si>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</si>
  <si>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</si>
  <si>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</si>
  <si>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</si>
  <si>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</si>
  <si>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</si>
  <si>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</si>
  <si>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</si>
  <si>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</si>
  <si>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</si>
  <si>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</si>
  <si>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</si>
  <si>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</si>
  <si>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</si>
  <si>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</si>
  <si>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</si>
  <si>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</si>
  <si>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</si>
  <si>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</si>
  <si>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</si>
  <si>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</si>
  <si>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</si>
  <si>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</si>
  <si>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</si>
  <si>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</si>
  <si>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</si>
  <si>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</si>
  <si>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</si>
  <si>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</si>
  <si>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</si>
  <si>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</si>
  <si>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</si>
  <si>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</si>
  <si>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</si>
  <si>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</si>
  <si>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</si>
  <si>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</si>
  <si>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</si>
  <si>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</si>
  <si>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</si>
  <si>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</si>
  <si>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</si>
  <si>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</si>
  <si>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</si>
  <si>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</si>
  <si>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</si>
  <si>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</si>
  <si>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</si>
  <si>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</si>
  <si>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</si>
  <si>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</si>
  <si>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</si>
  <si>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</si>
  <si>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</si>
  <si>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</si>
  <si>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</si>
  <si>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</si>
  <si>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</si>
  <si>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</si>
  <si>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</si>
  <si>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</si>
  <si>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</si>
  <si>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</si>
  <si>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</si>
  <si>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</si>
  <si>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</si>
  <si>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</si>
  <si>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</si>
  <si>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</si>
  <si>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</si>
  <si>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</si>
  <si>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</si>
  <si>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</si>
  <si>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</si>
  <si>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</si>
  <si>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</si>
  <si>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</si>
  <si>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</si>
  <si>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</si>
  <si>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</si>
  <si>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</si>
  <si>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</si>
  <si>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</si>
  <si>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</si>
  <si>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</si>
  <si>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</si>
  <si>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</si>
  <si>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</si>
  <si>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</si>
  <si>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</si>
  <si>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</si>
  <si>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</si>
  <si>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</si>
  <si>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</si>
  <si>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</si>
  <si>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</si>
  <si>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</si>
  <si>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</si>
  <si>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</si>
  <si>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</si>
  <si>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</si>
  <si>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</si>
  <si>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</si>
  <si>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</si>
  <si>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</si>
  <si>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</si>
  <si>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</si>
  <si>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</si>
  <si>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</si>
  <si>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</si>
  <si>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</si>
  <si>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</si>
  <si>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</si>
  <si>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</si>
  <si>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</si>
  <si>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</si>
  <si>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</si>
  <si>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</si>
  <si>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</si>
  <si>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</si>
  <si>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</si>
  <si>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</si>
  <si>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</si>
  <si>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</si>
  <si>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</si>
  <si>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</si>
  <si>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</si>
  <si>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</si>
  <si>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</si>
  <si>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</si>
  <si>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</si>
  <si>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</si>
  <si>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</si>
  <si>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</si>
  <si>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</si>
  <si>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</si>
  <si>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</si>
  <si>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</si>
  <si>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</si>
  <si>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</si>
  <si>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</si>
  <si>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</si>
  <si>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</si>
  <si>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</si>
  <si>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</si>
  <si>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</si>
  <si>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</si>
  <si>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</si>
  <si>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</si>
  <si>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</si>
  <si>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</si>
  <si>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</si>
  <si>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</si>
  <si>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</si>
  <si>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</si>
  <si>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</si>
  <si>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</si>
  <si>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</si>
  <si>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</si>
  <si>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</si>
  <si>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</si>
  <si>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</si>
  <si>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</si>
  <si>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</si>
  <si>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</si>
  <si>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</si>
  <si>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</si>
  <si>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</si>
  <si>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</si>
  <si>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</si>
  <si>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</si>
  <si>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</si>
  <si>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</si>
  <si>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</si>
  <si>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</si>
  <si>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</si>
  <si>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</si>
  <si>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</si>
  <si>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</si>
  <si>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</si>
  <si>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</si>
  <si>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</si>
  <si>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</si>
  <si>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</si>
  <si>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</si>
  <si>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</si>
  <si>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</si>
  <si>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</si>
  <si>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</si>
  <si>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</si>
  <si>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</si>
  <si>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</si>
  <si>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</si>
  <si>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</si>
  <si>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</si>
  <si>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</si>
  <si>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</si>
  <si>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</si>
  <si>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</si>
  <si>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</si>
  <si>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</si>
  <si>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</si>
  <si>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</si>
  <si>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</si>
  <si>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</si>
  <si>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</si>
  <si>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</si>
  <si>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</si>
  <si>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</si>
  <si>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</si>
  <si>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</si>
  <si>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</si>
  <si>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</si>
  <si>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</si>
  <si>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</si>
  <si>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</si>
  <si>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</si>
  <si>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</si>
  <si>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</si>
  <si>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</si>
  <si>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</si>
  <si>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</si>
  <si>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</si>
  <si>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</si>
  <si>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</si>
  <si>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</si>
  <si>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</si>
  <si>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</si>
  <si>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</si>
  <si>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</si>
  <si>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</si>
  <si>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</si>
  <si>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</si>
  <si>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</si>
  <si>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</si>
  <si>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</si>
  <si>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</si>
  <si>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</si>
  <si>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</si>
  <si>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</si>
  <si>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</si>
  <si>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</si>
  <si>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</si>
  <si>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</si>
  <si>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</si>
  <si>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</si>
  <si>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</si>
  <si>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</si>
  <si>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</si>
  <si>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</si>
  <si>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</si>
  <si>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</si>
  <si>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</si>
  <si>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</si>
  <si>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</si>
  <si>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</si>
  <si>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</si>
  <si>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</si>
  <si>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</si>
  <si>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</si>
  <si>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</si>
  <si>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</si>
  <si>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</si>
  <si>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</si>
  <si>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</si>
  <si>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</si>
  <si>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</si>
  <si>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</si>
  <si>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</si>
  <si>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</si>
  <si>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</si>
  <si>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</si>
  <si>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</si>
  <si>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</si>
  <si>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</si>
  <si>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</si>
  <si>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</si>
  <si>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</si>
  <si>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</si>
  <si>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</si>
  <si>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</si>
  <si>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</si>
  <si>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</si>
  <si>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</si>
  <si>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</si>
  <si>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</si>
  <si>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</si>
  <si>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</si>
  <si>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</si>
  <si>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</si>
  <si>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</si>
  <si>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</si>
  <si>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</si>
  <si>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</si>
  <si>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</si>
  <si>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</si>
  <si>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</si>
  <si>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</si>
  <si>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</si>
  <si>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</si>
  <si>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</si>
  <si>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</si>
  <si>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</si>
  <si>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</si>
  <si>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</si>
  <si>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</si>
  <si>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</si>
  <si>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</si>
  <si>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</si>
  <si>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</si>
  <si>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</si>
  <si>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</si>
  <si>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</si>
  <si>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</si>
  <si>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</si>
  <si>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</si>
  <si>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</si>
  <si>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</si>
  <si>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</si>
  <si>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</si>
  <si>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</si>
  <si>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</si>
  <si>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</si>
  <si>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</si>
  <si>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</si>
  <si>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</si>
  <si>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</si>
  <si>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</si>
  <si>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</si>
  <si>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</si>
  <si>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</si>
  <si>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</si>
  <si>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</si>
  <si>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</si>
  <si>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</si>
  <si>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</si>
  <si>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</si>
  <si>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</si>
  <si>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</si>
  <si>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</si>
  <si>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</si>
  <si>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</si>
  <si>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</si>
  <si>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</si>
  <si>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</si>
  <si>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</si>
  <si>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</si>
  <si>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</si>
  <si>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</si>
  <si>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</si>
  <si>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</si>
  <si>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</si>
  <si>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</si>
  <si>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</si>
  <si>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</si>
  <si>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</si>
  <si>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</si>
  <si>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</si>
  <si>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</si>
  <si>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</si>
  <si>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</si>
  <si>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</si>
  <si>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</si>
  <si>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</si>
  <si>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</si>
  <si>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</si>
  <si>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</si>
  <si>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</si>
  <si>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</si>
  <si>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</si>
  <si>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</si>
  <si>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</si>
  <si>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</si>
  <si>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</si>
  <si>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</si>
  <si>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</si>
  <si>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</si>
  <si>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</si>
  <si>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</si>
  <si>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</si>
  <si>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</si>
  <si>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</si>
  <si>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</si>
  <si>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</si>
  <si>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</si>
  <si>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</si>
  <si>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</si>
  <si>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</si>
  <si>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</si>
  <si>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</si>
  <si>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</si>
  <si>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</si>
  <si>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</si>
  <si>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</si>
  <si>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</si>
  <si>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</si>
  <si>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</si>
  <si>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</si>
  <si>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</si>
  <si>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</si>
  <si>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</si>
  <si>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</si>
  <si>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</si>
  <si>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</si>
  <si>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</si>
  <si>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</si>
  <si>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</si>
  <si>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</si>
  <si>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</si>
  <si>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</si>
  <si>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</si>
  <si>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</si>
  <si>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</si>
  <si>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</si>
  <si>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</si>
  <si>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</si>
  <si>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</si>
  <si>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</si>
  <si>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</si>
  <si>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</si>
  <si>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</si>
  <si>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</si>
  <si>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</si>
  <si>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</si>
  <si>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</si>
  <si>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</si>
  <si>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</si>
  <si>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</si>
  <si>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</si>
  <si>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</si>
  <si>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</si>
  <si>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</si>
  <si>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</si>
  <si>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</si>
  <si>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</si>
  <si>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</si>
  <si>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</si>
  <si>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</si>
  <si>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</si>
  <si>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</si>
  <si>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</si>
  <si>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</si>
  <si>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</si>
  <si>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</si>
  <si>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</si>
  <si>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</si>
  <si>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</si>
  <si>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</si>
  <si>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</si>
  <si>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</si>
  <si>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</si>
  <si>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</si>
  <si>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</si>
  <si>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</si>
  <si>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</si>
  <si>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</si>
  <si>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</si>
  <si>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</si>
  <si>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</si>
  <si>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</si>
  <si>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</si>
  <si>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</si>
  <si>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</si>
  <si>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</si>
  <si>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</si>
  <si>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</si>
  <si>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</si>
  <si>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</si>
  <si>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</si>
  <si>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</si>
  <si>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</si>
  <si>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</si>
  <si>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</si>
  <si>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</si>
  <si>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</si>
  <si>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</si>
  <si>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</si>
  <si>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</si>
  <si>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</si>
  <si>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</si>
  <si>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</si>
  <si>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</si>
  <si>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</si>
  <si>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</si>
  <si>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</si>
  <si>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</si>
  <si>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</si>
  <si>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</si>
  <si>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</si>
  <si>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</si>
  <si>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</si>
  <si>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</si>
  <si>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</si>
  <si>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</si>
  <si>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</si>
  <si>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</si>
  <si>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</si>
  <si>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</si>
  <si>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</si>
  <si>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</si>
  <si>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</si>
  <si>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</si>
  <si>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</si>
  <si>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</si>
  <si>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</si>
  <si>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</si>
  <si>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</si>
  <si>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</si>
  <si>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</si>
  <si>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</si>
  <si>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</si>
  <si>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</si>
  <si>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</si>
  <si>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</si>
  <si>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</si>
  <si>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</si>
  <si>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</si>
  <si>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</si>
  <si>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</si>
  <si>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</si>
  <si>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</si>
  <si>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</si>
  <si>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</si>
  <si>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</si>
  <si>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</si>
  <si>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</si>
  <si>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</si>
  <si>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</si>
  <si>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</si>
  <si>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</si>
  <si>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</si>
  <si>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</si>
  <si>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</si>
  <si>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</si>
  <si>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</si>
  <si>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</si>
  <si>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</si>
  <si>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</si>
  <si>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</si>
  <si>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</si>
  <si>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</si>
  <si>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</si>
  <si>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</si>
  <si>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</si>
  <si>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</si>
  <si>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</si>
  <si>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</si>
  <si>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</si>
  <si>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</si>
  <si>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</si>
  <si>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</si>
  <si>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</si>
  <si>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</si>
  <si>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</si>
  <si>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</si>
  <si>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</si>
  <si>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</si>
  <si>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</si>
  <si>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</si>
  <si>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</si>
  <si>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</si>
  <si>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</si>
  <si>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</si>
  <si>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</si>
  <si>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</si>
  <si>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</si>
  <si>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</si>
  <si>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</si>
  <si>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</si>
  <si>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</si>
  <si>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</si>
  <si>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</si>
  <si>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</si>
  <si>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</si>
  <si>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</si>
  <si>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</si>
  <si>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</si>
  <si>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</si>
  <si>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</si>
  <si>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</si>
  <si>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</si>
  <si>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</si>
  <si>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</si>
  <si>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</si>
  <si>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</si>
  <si>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</si>
  <si>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</si>
  <si>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</si>
  <si>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</si>
  <si>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</si>
  <si>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</si>
  <si>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</si>
  <si>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</si>
  <si>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</si>
  <si>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</si>
  <si>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</si>
  <si>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</si>
  <si>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</si>
  <si>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</si>
  <si>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</si>
  <si>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</si>
  <si>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</si>
  <si>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</si>
  <si>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</si>
  <si>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</si>
  <si>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</si>
  <si>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</si>
  <si>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</si>
  <si>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</si>
  <si>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</si>
  <si>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</si>
  <si>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</si>
  <si>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</si>
  <si>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</si>
  <si>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</si>
  <si>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</si>
  <si>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</si>
  <si>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</si>
  <si>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</si>
  <si>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</si>
  <si>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</si>
  <si>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</si>
  <si>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</si>
  <si>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</si>
  <si>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</si>
  <si>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</si>
  <si>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</si>
  <si>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</si>
  <si>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</si>
  <si>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</si>
  <si>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</si>
  <si>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</si>
  <si>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</si>
  <si>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</si>
  <si>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</si>
  <si>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</si>
  <si>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</si>
  <si>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</si>
  <si>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</si>
  <si>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</si>
  <si>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</si>
  <si>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</si>
  <si>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</si>
  <si>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</si>
  <si>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</si>
  <si>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</si>
  <si>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</si>
  <si>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</si>
  <si>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</si>
  <si>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</si>
  <si>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</si>
  <si>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</si>
  <si>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</si>
  <si>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</si>
  <si>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</si>
  <si>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</si>
  <si>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</si>
  <si>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</si>
  <si>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</si>
  <si>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</si>
  <si>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</si>
  <si>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</si>
  <si>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</si>
  <si>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</si>
  <si>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</si>
  <si>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</si>
  <si>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</si>
  <si>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</si>
  <si>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</si>
  <si>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</si>
  <si>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</si>
  <si>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</si>
  <si>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</si>
  <si>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</si>
  <si>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</si>
  <si>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</si>
  <si>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</si>
  <si>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</si>
  <si>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</si>
  <si>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</si>
  <si>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</si>
  <si>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</si>
  <si>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</si>
  <si>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</si>
  <si>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</si>
  <si>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</si>
  <si>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</si>
  <si>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</si>
  <si>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</si>
  <si>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</si>
  <si>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</si>
  <si>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</si>
  <si>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</si>
  <si>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</si>
  <si>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</si>
  <si>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</si>
  <si>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</si>
  <si>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</si>
  <si>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</si>
  <si>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</si>
  <si>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</si>
  <si>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</si>
  <si>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</si>
  <si>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</si>
  <si>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</si>
  <si>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</si>
  <si>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</si>
  <si>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</si>
  <si>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</si>
  <si>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</si>
  <si>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</si>
  <si>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</si>
  <si>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</si>
  <si>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</si>
  <si>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</si>
  <si>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</si>
  <si>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</si>
  <si>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</si>
  <si>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</si>
  <si>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</si>
  <si>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</si>
  <si>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</si>
  <si>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</si>
  <si>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</si>
  <si>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</si>
  <si>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</si>
  <si>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</si>
  <si>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</si>
  <si>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</si>
  <si>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</si>
  <si>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</si>
  <si>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</si>
  <si>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</si>
  <si>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</si>
  <si>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</si>
  <si>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</si>
  <si>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</si>
  <si>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</si>
  <si>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</si>
  <si>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</si>
  <si>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</si>
  <si>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</si>
  <si>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</si>
  <si>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</si>
  <si>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</si>
  <si>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</si>
  <si>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</si>
  <si>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</si>
  <si>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</si>
  <si>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</si>
  <si>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</si>
  <si>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</si>
  <si>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</si>
  <si>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</si>
  <si>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</si>
  <si>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</si>
  <si>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</si>
  <si>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</si>
  <si>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</si>
  <si>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</si>
  <si>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</si>
  <si>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</si>
  <si>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</si>
  <si>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</si>
  <si>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</si>
  <si>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</si>
  <si>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</si>
  <si>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</si>
  <si>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</si>
  <si>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</si>
  <si>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</si>
  <si>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</si>
  <si>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</si>
  <si>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</si>
  <si>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</si>
  <si>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</si>
  <si>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</si>
  <si>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</si>
  <si>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</si>
  <si>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</si>
  <si>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</si>
  <si>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</si>
  <si>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</si>
  <si>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</si>
  <si>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</si>
  <si>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</si>
  <si>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</si>
  <si>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</si>
  <si>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</si>
  <si>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</si>
  <si>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</si>
  <si>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</si>
  <si>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</si>
  <si>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</si>
  <si>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</si>
  <si>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</si>
  <si>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</si>
  <si>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</si>
  <si>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</si>
  <si>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</si>
  <si>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</si>
  <si>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</si>
  <si>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</si>
  <si>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</si>
  <si>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</si>
  <si>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</si>
  <si>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</si>
  <si>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</si>
  <si>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</si>
  <si>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</si>
  <si>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</si>
  <si>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</si>
  <si>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</si>
  <si>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</si>
  <si>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</si>
  <si>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</si>
  <si>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</si>
  <si>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</si>
  <si>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</si>
  <si>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</si>
  <si>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</si>
  <si>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</si>
  <si>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</si>
  <si>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</si>
  <si>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</si>
  <si>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</si>
  <si>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</si>
  <si>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</si>
  <si>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</si>
  <si>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</si>
  <si>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</si>
  <si>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</si>
  <si>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</si>
  <si>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</si>
  <si>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</si>
  <si>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</si>
  <si>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</si>
  <si>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</si>
  <si>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</si>
  <si>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</si>
  <si>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</si>
  <si>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</si>
  <si>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</si>
  <si>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</si>
  <si>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</si>
  <si>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</si>
  <si>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</si>
  <si>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</si>
  <si>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</si>
  <si>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</si>
  <si>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</si>
  <si>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</si>
  <si>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</si>
  <si>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</si>
  <si>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</si>
  <si>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</si>
  <si>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</si>
  <si>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</si>
  <si>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</si>
  <si>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</si>
  <si>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</si>
  <si>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</si>
  <si>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</si>
  <si>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</si>
  <si>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</si>
  <si>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</si>
  <si>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</si>
  <si>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</si>
  <si>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</si>
  <si>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</si>
  <si>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</si>
  <si>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</si>
  <si>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</si>
  <si>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</si>
  <si>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</si>
  <si>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</si>
  <si>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</si>
  <si>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</si>
  <si>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</si>
  <si>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</si>
  <si>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</si>
  <si>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</si>
  <si>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</si>
  <si>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</si>
  <si>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</si>
  <si>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</si>
  <si>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</si>
  <si>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</si>
  <si>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</si>
  <si>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</si>
  <si>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</si>
  <si>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</si>
  <si>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</si>
  <si>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</si>
  <si>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</si>
  <si>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</si>
  <si>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</si>
  <si>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</si>
  <si>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</si>
  <si>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</si>
  <si>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</si>
  <si>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</si>
  <si>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</si>
  <si>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</si>
  <si>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</si>
  <si>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</si>
  <si>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</si>
  <si>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</si>
  <si>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</si>
  <si>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</si>
  <si>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</si>
  <si>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</si>
  <si>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</si>
  <si>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</si>
  <si>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</si>
  <si>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</si>
  <si>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</si>
  <si>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</si>
  <si>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</si>
  <si>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</si>
  <si>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</si>
  <si>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</si>
  <si>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</si>
  <si>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</si>
  <si>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</si>
  <si>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</si>
  <si>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</si>
  <si>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</si>
  <si>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</si>
  <si>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</si>
  <si>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</si>
  <si>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</si>
  <si>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</si>
  <si>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</si>
  <si>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</si>
  <si>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</si>
  <si>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</si>
  <si>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</si>
  <si>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</si>
  <si>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</si>
  <si>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</si>
  <si>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</si>
  <si>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</si>
  <si>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</si>
  <si>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</si>
  <si>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</si>
  <si>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</si>
  <si>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</si>
  <si>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</si>
  <si>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</si>
  <si>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</si>
  <si>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</si>
  <si>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</si>
  <si>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</si>
  <si>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</si>
  <si>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</si>
  <si>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</si>
  <si>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</si>
  <si>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</si>
  <si>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</si>
  <si>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</si>
  <si>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</si>
  <si>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</si>
  <si>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</si>
  <si>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</si>
  <si>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</si>
  <si>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</si>
  <si>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</si>
  <si>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</si>
  <si>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</si>
  <si>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</si>
  <si>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</si>
  <si>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</si>
  <si>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</si>
  <si>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</si>
  <si>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</si>
  <si>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</si>
  <si>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</si>
  <si>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</si>
  <si>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</si>
  <si>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</si>
  <si>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</si>
  <si>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</si>
  <si>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</si>
  <si>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</si>
  <si>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</si>
  <si>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</si>
  <si>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</si>
  <si>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</si>
  <si>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</si>
  <si>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</si>
  <si>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</si>
  <si>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</si>
  <si>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</si>
  <si>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</si>
  <si>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</si>
  <si>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</si>
  <si>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</si>
  <si>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</si>
  <si>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</si>
  <si>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</si>
  <si>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</si>
  <si>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</si>
  <si>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</si>
  <si>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</si>
  <si>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</si>
  <si>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</si>
  <si>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</si>
  <si>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</si>
  <si>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</si>
  <si>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</si>
  <si>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</si>
  <si>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</si>
  <si>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</si>
  <si>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</si>
  <si>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</si>
  <si>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</si>
  <si>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</si>
  <si>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</si>
  <si>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</si>
  <si>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</si>
  <si>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</si>
  <si>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</si>
  <si>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</si>
  <si>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</si>
  <si>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</si>
  <si>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</si>
  <si>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</si>
  <si>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</si>
  <si>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</si>
  <si>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</si>
  <si>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</si>
  <si>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</si>
  <si>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</si>
  <si>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</si>
  <si>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</si>
  <si>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</si>
  <si>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</si>
  <si>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</si>
  <si>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</si>
  <si>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</si>
  <si>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</si>
  <si>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</si>
  <si>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</si>
  <si>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</si>
  <si>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</si>
  <si>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</si>
  <si>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</si>
  <si>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</si>
  <si>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</si>
  <si>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</si>
  <si>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</si>
  <si>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</si>
  <si>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</si>
  <si>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</si>
  <si>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</si>
  <si>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</si>
  <si>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</si>
  <si>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</si>
  <si>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</si>
  <si>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</si>
  <si>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</si>
  <si>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</si>
  <si>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</si>
  <si>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</si>
  <si>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</si>
  <si>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</si>
  <si>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</si>
  <si>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</si>
  <si>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</si>
  <si>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</si>
  <si>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</si>
  <si>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</si>
  <si>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</si>
  <si>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</si>
  <si>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</si>
  <si>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</si>
  <si>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</si>
  <si>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</si>
  <si>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</si>
  <si>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</si>
  <si>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</si>
  <si>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</si>
  <si>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</si>
  <si>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</si>
  <si>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</si>
  <si>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</si>
  <si>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</si>
  <si>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</si>
  <si>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</si>
  <si>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</si>
  <si>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</si>
  <si>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</si>
  <si>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</si>
  <si>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</si>
  <si>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</si>
  <si>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</si>
  <si>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</si>
  <si>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</si>
  <si>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</si>
  <si>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</si>
  <si>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</si>
  <si>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</si>
  <si>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</si>
  <si>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</si>
  <si>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</si>
  <si>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</si>
  <si>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</si>
  <si>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</si>
  <si>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</si>
  <si>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</si>
  <si>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</si>
  <si>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</si>
  <si>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</si>
  <si>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</si>
  <si>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</si>
  <si>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</si>
  <si>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</si>
  <si>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</si>
  <si>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</si>
  <si>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</si>
  <si>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</si>
  <si>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</si>
  <si>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</si>
  <si>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</si>
  <si>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</si>
  <si>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</si>
  <si>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</si>
  <si>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</si>
  <si>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</si>
  <si>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</si>
  <si>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</si>
  <si>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</si>
  <si>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</si>
  <si>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</si>
  <si>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</si>
  <si>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</si>
  <si>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</si>
  <si>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</si>
  <si>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</si>
  <si>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</si>
  <si>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</si>
  <si>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</si>
  <si>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</si>
  <si>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</si>
  <si>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</si>
  <si>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</si>
  <si>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</si>
  <si>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</si>
  <si>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</si>
  <si>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</si>
  <si>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</si>
  <si>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</si>
  <si>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</si>
  <si>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</si>
  <si>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</si>
  <si>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</si>
  <si>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</si>
  <si>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</si>
  <si>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</si>
  <si>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</si>
  <si>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</si>
  <si>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</si>
  <si>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</si>
  <si>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</si>
  <si>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</si>
  <si>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</si>
  <si>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</si>
  <si>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</si>
  <si>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</si>
  <si>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</si>
  <si>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</si>
  <si>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</si>
  <si>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</si>
  <si>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</si>
  <si>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</si>
  <si>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</si>
  <si>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</si>
  <si>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</si>
  <si>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</si>
  <si>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</si>
  <si>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</si>
  <si>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</si>
  <si>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</si>
  <si>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</si>
  <si>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</si>
  <si>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</si>
  <si>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</si>
  <si>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</si>
  <si>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</si>
  <si>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</si>
  <si>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</si>
  <si>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</si>
  <si>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</si>
  <si>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</si>
  <si>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</si>
  <si>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</si>
  <si>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</si>
  <si>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</si>
  <si>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</si>
  <si>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</si>
  <si>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</si>
  <si>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</si>
  <si>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</si>
  <si>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</si>
  <si>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</si>
  <si>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</si>
  <si>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</si>
  <si>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</si>
  <si>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</si>
  <si>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</si>
  <si>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</si>
  <si>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</si>
  <si>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</si>
  <si>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</si>
  <si>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</si>
  <si>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</si>
  <si>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</si>
  <si>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</si>
  <si>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</si>
  <si>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</si>
  <si>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</si>
  <si>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</si>
  <si>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</si>
  <si>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</si>
  <si>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</si>
  <si>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</si>
  <si>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</si>
  <si>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</si>
  <si>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</si>
  <si>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</si>
  <si>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</si>
  <si>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</si>
  <si>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</si>
  <si>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</si>
  <si>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</si>
  <si>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</si>
  <si>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</si>
  <si>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</si>
  <si>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</si>
  <si>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</si>
  <si>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</si>
  <si>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</si>
  <si>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</si>
  <si>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</si>
  <si>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</si>
  <si>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</si>
  <si>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</si>
  <si>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</si>
  <si>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</si>
  <si>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</si>
  <si>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</si>
  <si>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</si>
  <si>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</si>
  <si>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</si>
  <si>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</si>
  <si>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</si>
  <si>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</si>
  <si>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</si>
  <si>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</si>
  <si>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</si>
  <si>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</si>
  <si>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</si>
  <si>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</si>
  <si>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</si>
  <si>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</si>
  <si>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</si>
  <si>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</si>
  <si>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</si>
  <si>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</si>
  <si>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</si>
  <si>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</si>
  <si>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</si>
  <si>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</si>
  <si>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</si>
  <si>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</si>
  <si>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</si>
  <si>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</si>
  <si>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</si>
  <si>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</si>
  <si>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</si>
  <si>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</si>
  <si>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</si>
  <si>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</si>
  <si>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</si>
  <si>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</si>
  <si>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</si>
  <si>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</si>
  <si>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</si>
  <si>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</si>
  <si>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</si>
  <si>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</si>
  <si>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</si>
  <si>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</si>
  <si>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</si>
  <si>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</si>
  <si>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</si>
  <si>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</si>
  <si>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</si>
  <si>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</si>
  <si>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</si>
  <si>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</si>
  <si>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</si>
  <si>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</si>
  <si>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</si>
  <si>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</si>
  <si>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</si>
  <si>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</si>
  <si>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</si>
  <si>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</si>
  <si>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</si>
  <si>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</si>
  <si>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</si>
  <si>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</si>
  <si>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</si>
  <si>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</si>
  <si>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</si>
  <si>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</si>
  <si>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</si>
  <si>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</si>
  <si>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</si>
  <si>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</si>
  <si>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</si>
  <si>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</si>
  <si>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</si>
  <si>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</si>
  <si>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</si>
  <si>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</si>
  <si>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</si>
  <si>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</si>
  <si>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</si>
  <si>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</si>
  <si>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</si>
  <si>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</si>
  <si>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</si>
  <si>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</si>
  <si>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</si>
  <si>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</si>
  <si>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</si>
  <si>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</si>
  <si>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</si>
  <si>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</si>
  <si>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</si>
  <si>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</si>
  <si>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</si>
  <si>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</si>
  <si>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</si>
  <si>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</si>
  <si>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</si>
  <si>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</si>
  <si>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</si>
  <si>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</si>
  <si>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</si>
  <si>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</si>
  <si>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</si>
  <si>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</si>
  <si>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</si>
  <si>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</si>
  <si>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</si>
  <si>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</si>
  <si>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</si>
  <si>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</si>
  <si>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</si>
  <si>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</si>
  <si>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</si>
  <si>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</si>
  <si>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</si>
  <si>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</si>
  <si>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</si>
  <si>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</si>
  <si>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</si>
  <si>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</si>
  <si>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</si>
  <si>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</si>
  <si>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</si>
  <si>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</si>
  <si>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</si>
  <si>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</si>
  <si>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</si>
  <si>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</si>
  <si>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</si>
  <si>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</si>
  <si>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</si>
  <si>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</si>
  <si>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</si>
  <si>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</si>
  <si>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</si>
  <si>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</si>
  <si>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</si>
  <si>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</si>
  <si>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</si>
  <si>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</si>
  <si>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</si>
  <si>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</si>
  <si>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</si>
  <si>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</si>
  <si>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</si>
  <si>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</si>
  <si>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</si>
  <si>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</si>
  <si>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</si>
  <si>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</si>
  <si>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</si>
  <si>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</si>
  <si>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</si>
  <si>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</si>
  <si>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</si>
  <si>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</si>
  <si>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</si>
  <si>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</si>
  <si>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</si>
  <si>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</si>
  <si>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</si>
  <si>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</si>
  <si>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</si>
  <si>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</si>
  <si>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</si>
  <si>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</si>
  <si>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</si>
  <si>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</si>
  <si>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</si>
  <si>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</si>
  <si>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</si>
  <si>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</si>
  <si>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</si>
  <si>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</si>
  <si>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</si>
  <si>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</si>
  <si>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</si>
  <si>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</si>
  <si>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</si>
  <si>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</si>
  <si>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</si>
  <si>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</si>
  <si>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</si>
  <si>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</si>
  <si>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</si>
  <si>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</si>
  <si>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</si>
  <si>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</si>
  <si>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</si>
  <si>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</si>
  <si>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</si>
  <si>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</si>
  <si>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</si>
  <si>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</si>
  <si>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</si>
  <si>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</si>
  <si>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</si>
  <si>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</si>
  <si>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</si>
  <si>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</si>
  <si>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</si>
  <si>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</si>
  <si>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</si>
  <si>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</si>
  <si>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</si>
  <si>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</si>
  <si>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</si>
  <si>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</si>
  <si>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</si>
  <si>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</si>
  <si>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</si>
  <si>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</si>
  <si>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</si>
  <si>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</si>
  <si>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</si>
  <si>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</si>
  <si>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</si>
  <si>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</si>
  <si>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</si>
  <si>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</si>
  <si>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</si>
  <si>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</si>
  <si>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</si>
  <si>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</si>
  <si>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</si>
  <si>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</si>
  <si>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</si>
  <si>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</si>
  <si>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</si>
  <si>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</si>
  <si>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</si>
  <si>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</si>
  <si>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</si>
  <si>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</si>
  <si>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</si>
  <si>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</si>
  <si>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</si>
  <si>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</si>
  <si>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</si>
  <si>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</si>
  <si>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</si>
  <si>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</si>
  <si>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</si>
  <si>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</si>
  <si>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</si>
  <si>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</si>
  <si>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</si>
  <si>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</si>
  <si>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</si>
  <si>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</si>
  <si>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</si>
  <si>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</si>
  <si>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</si>
  <si>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</si>
  <si>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</si>
  <si>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</si>
  <si>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</si>
  <si>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</si>
  <si>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</si>
  <si>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</si>
  <si>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</si>
  <si>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</si>
  <si>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</si>
  <si>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</si>
  <si>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</si>
  <si>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</si>
  <si>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</si>
  <si>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</si>
  <si>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</si>
  <si>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</si>
  <si>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</si>
  <si>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</si>
  <si>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</si>
  <si>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</si>
  <si>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</si>
  <si>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</si>
  <si>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</si>
  <si>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</si>
  <si>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</si>
  <si>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</si>
  <si>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</si>
  <si>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</si>
  <si>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</si>
  <si>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</si>
  <si>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</si>
  <si>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</si>
  <si>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</si>
  <si>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</si>
  <si>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</si>
  <si>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</si>
  <si>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</si>
  <si>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</si>
  <si>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</si>
  <si>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</si>
  <si>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</si>
  <si>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</si>
  <si>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</si>
  <si>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</si>
  <si>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</si>
  <si>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</si>
  <si>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</si>
  <si>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</si>
  <si>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</si>
  <si>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</si>
  <si>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</si>
  <si>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</si>
  <si>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</si>
  <si>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</si>
  <si>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</si>
  <si>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</si>
  <si>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</si>
  <si>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</si>
  <si>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</si>
  <si>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</si>
  <si>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</si>
  <si>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</si>
  <si>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</si>
  <si>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</si>
  <si>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</si>
  <si>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</si>
  <si>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</si>
  <si>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</si>
  <si>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</si>
  <si>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</si>
  <si>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</si>
  <si>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</si>
  <si>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</si>
  <si>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</si>
  <si>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</si>
  <si>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</si>
  <si>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</si>
  <si>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</si>
  <si>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</si>
  <si>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</si>
  <si>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</si>
  <si>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</si>
  <si>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</si>
  <si>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</si>
  <si>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</si>
  <si>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</si>
  <si>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</si>
  <si>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</si>
  <si>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</si>
  <si>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</si>
  <si>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</si>
  <si>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</si>
  <si>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</si>
  <si>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</si>
  <si>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</si>
  <si>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</si>
  <si>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</si>
  <si>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</si>
  <si>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</si>
  <si>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</si>
  <si>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</si>
  <si>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</si>
  <si>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</si>
  <si>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</si>
  <si>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</si>
  <si>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</si>
  <si>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</si>
  <si>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</si>
  <si>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</si>
  <si>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</si>
  <si>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</si>
  <si>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</si>
  <si>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</si>
  <si>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</si>
  <si>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</si>
  <si>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</si>
  <si>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</si>
  <si>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</si>
  <si>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</si>
  <si>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</si>
  <si>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</si>
  <si>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</si>
  <si>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</si>
  <si>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</si>
  <si>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</si>
  <si>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</si>
  <si>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</si>
  <si>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</si>
  <si>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</si>
  <si>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</si>
  <si>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</si>
  <si>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</si>
  <si>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</si>
  <si>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</si>
  <si>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</si>
  <si>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</si>
  <si>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</si>
  <si>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</si>
  <si>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</si>
  <si>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</si>
  <si>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</si>
  <si>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</si>
  <si>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</si>
  <si>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</si>
  <si>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</si>
  <si>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</si>
  <si>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</si>
  <si>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</si>
  <si>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</si>
  <si>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</si>
  <si>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</si>
  <si>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</si>
  <si>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</si>
  <si>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</si>
  <si>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</si>
  <si>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</si>
  <si>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</si>
  <si>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</si>
  <si>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</si>
  <si>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</si>
  <si>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</si>
  <si>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</si>
  <si>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</si>
  <si>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</si>
  <si>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</si>
  <si>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</si>
  <si>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</si>
  <si>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</si>
  <si>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</si>
  <si>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</si>
  <si>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</si>
  <si>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</si>
  <si>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</si>
  <si>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</si>
  <si>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</si>
  <si>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</si>
  <si>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</si>
  <si>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</si>
  <si>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</si>
  <si>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</si>
  <si>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</si>
  <si>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</si>
  <si>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</si>
  <si>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</si>
  <si>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</si>
  <si>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</si>
  <si>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</si>
  <si>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</si>
  <si>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</si>
  <si>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</si>
  <si>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</si>
  <si>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</si>
  <si>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</si>
  <si>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</si>
  <si>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</si>
  <si>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</si>
  <si>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</si>
  <si>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</si>
  <si>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</si>
  <si>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</si>
  <si>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</si>
  <si>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</si>
  <si>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</si>
  <si>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</si>
  <si>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</si>
  <si>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</si>
  <si>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</si>
  <si>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</si>
  <si>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</si>
  <si>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</si>
  <si>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</si>
  <si>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</si>
  <si>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</si>
  <si>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</si>
  <si>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</si>
  <si>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</si>
  <si>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</si>
  <si>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</si>
  <si>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</si>
  <si>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</si>
  <si>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</si>
  <si>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</si>
  <si>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</si>
  <si>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</si>
  <si>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</si>
  <si>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</si>
  <si>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</si>
  <si>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</si>
  <si>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</si>
  <si>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</si>
  <si>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</si>
  <si>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</si>
  <si>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</si>
  <si>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</si>
  <si>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</si>
  <si>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</si>
  <si>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</si>
  <si>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</si>
  <si>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</si>
  <si>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</si>
  <si>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</si>
  <si>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</si>
  <si>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</si>
  <si>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</si>
  <si>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</si>
  <si>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</si>
  <si>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</si>
  <si>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</si>
  <si>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</si>
  <si>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</si>
  <si>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</si>
  <si>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</si>
  <si>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</si>
  <si>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</si>
  <si>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</si>
  <si>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</si>
  <si>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</si>
  <si>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</si>
  <si>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</si>
  <si>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</si>
  <si>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</si>
  <si>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</si>
  <si>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</si>
  <si>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</si>
  <si>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</si>
  <si>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</si>
  <si>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</si>
  <si>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</si>
  <si>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</si>
  <si>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</si>
  <si>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</si>
  <si>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</si>
  <si>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</si>
  <si>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</si>
  <si>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</si>
  <si>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</si>
  <si>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</si>
  <si>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</si>
  <si>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</si>
  <si>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</si>
  <si>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</si>
  <si>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</si>
  <si>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</si>
  <si>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</si>
  <si>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</si>
  <si>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</si>
  <si>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</si>
  <si>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</si>
  <si>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</si>
  <si>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</si>
  <si>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</si>
  <si>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</si>
  <si>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</si>
  <si>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</si>
  <si>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</si>
  <si>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</si>
  <si>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</si>
  <si>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</si>
  <si>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</si>
  <si>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</si>
  <si>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</si>
  <si>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</si>
  <si>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</si>
  <si>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</si>
  <si>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</si>
  <si>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</si>
  <si>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</si>
  <si>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</si>
  <si>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</si>
  <si>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</si>
  <si>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</si>
  <si>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</si>
  <si>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</si>
  <si>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</si>
  <si>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</si>
  <si>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</si>
  <si>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</si>
  <si>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</si>
  <si>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</si>
  <si>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</si>
  <si>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</si>
  <si>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</si>
  <si>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</si>
  <si>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</si>
  <si>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</si>
  <si>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</si>
  <si>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</si>
  <si>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</si>
  <si>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</si>
  <si>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</si>
  <si>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</si>
  <si>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</si>
  <si>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</si>
  <si>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</si>
  <si>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</si>
  <si>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</si>
  <si>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</si>
  <si>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</si>
  <si>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</si>
  <si>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</si>
  <si>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</si>
  <si>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</si>
  <si>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</si>
  <si>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</si>
  <si>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</si>
  <si>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</si>
  <si>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</si>
  <si>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</si>
  <si>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</si>
  <si>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</si>
  <si>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</si>
  <si>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</si>
  <si>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</si>
  <si>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</si>
  <si>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</si>
  <si>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</si>
  <si>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</si>
  <si>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</si>
  <si>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</si>
  <si>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</si>
  <si>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</si>
  <si>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</si>
  <si>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</si>
  <si>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</si>
  <si>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</si>
  <si>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</si>
  <si>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</si>
  <si>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</si>
  <si>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</si>
  <si>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</si>
  <si>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</si>
  <si>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</si>
  <si>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</si>
  <si>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</si>
  <si>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</si>
  <si>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</si>
  <si>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</si>
  <si>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</si>
  <si>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</si>
  <si>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</si>
  <si>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</si>
  <si>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</si>
  <si>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</si>
  <si>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</si>
  <si>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</si>
  <si>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</si>
  <si>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</si>
  <si>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</si>
  <si>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</si>
  <si>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</si>
  <si>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</si>
  <si>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</si>
  <si>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</si>
  <si>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</si>
  <si>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</si>
  <si>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</si>
  <si>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</si>
  <si>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</si>
  <si>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</si>
  <si>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</si>
  <si>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</si>
  <si>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</si>
  <si>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</si>
  <si>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</si>
  <si>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</si>
  <si>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</si>
  <si>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</si>
  <si>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</si>
  <si>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</si>
  <si>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</si>
  <si>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</si>
  <si>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</si>
  <si>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</si>
  <si>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</si>
  <si>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</si>
  <si>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</si>
  <si>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</si>
  <si>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</si>
  <si>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</si>
  <si>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</si>
  <si>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</si>
  <si>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</si>
  <si>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</si>
  <si>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</si>
  <si>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</si>
  <si>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</si>
  <si>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</si>
  <si>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</si>
  <si>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</si>
  <si>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</si>
  <si>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</si>
  <si>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</si>
  <si>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</si>
  <si>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</si>
  <si>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</si>
  <si>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</si>
  <si>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</si>
  <si>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</si>
  <si>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</si>
  <si>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</si>
  <si>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</si>
  <si>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</si>
  <si>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</si>
  <si>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</si>
  <si>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</si>
  <si>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</si>
  <si>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</si>
  <si>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</si>
  <si>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</si>
  <si>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</si>
  <si>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</si>
  <si>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</si>
  <si>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</si>
  <si>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</si>
  <si>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</si>
  <si>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</si>
  <si>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</si>
  <si>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</si>
  <si>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</si>
  <si>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</si>
  <si>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</si>
  <si>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</si>
  <si>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</si>
  <si>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</si>
  <si>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</si>
  <si>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</si>
  <si>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</si>
  <si>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</si>
  <si>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</si>
  <si>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</si>
  <si>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</si>
  <si>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</si>
  <si>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</si>
  <si>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</si>
  <si>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</si>
  <si>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</si>
  <si>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</si>
  <si>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</si>
  <si>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</si>
  <si>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</si>
  <si>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</si>
  <si>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</si>
  <si>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</si>
  <si>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</si>
  <si>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</si>
  <si>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</si>
  <si>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</si>
  <si>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</si>
  <si>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</si>
  <si>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</si>
  <si>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</si>
  <si>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</si>
  <si>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</si>
  <si>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</si>
  <si>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</si>
  <si>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</si>
  <si>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</si>
  <si>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</si>
  <si>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</si>
  <si>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</si>
  <si>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</si>
  <si>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</si>
  <si>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</si>
  <si>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</si>
  <si>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</si>
  <si>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</si>
  <si>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</si>
  <si>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</si>
  <si>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</si>
  <si>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</si>
  <si>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</si>
  <si>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</si>
  <si>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</si>
  <si>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</si>
  <si>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</si>
  <si>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</si>
  <si>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</si>
  <si>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</si>
  <si>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</si>
  <si>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</si>
  <si>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</si>
  <si>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</si>
  <si>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</si>
  <si>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</si>
  <si>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</si>
  <si>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</si>
  <si>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</si>
  <si>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</si>
  <si>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</si>
  <si>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</si>
  <si>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</si>
  <si>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</si>
  <si>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</si>
  <si>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</si>
  <si>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</si>
  <si>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</si>
  <si>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</si>
  <si>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</si>
  <si>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</si>
  <si>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</si>
  <si>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</si>
  <si>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</si>
  <si>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</si>
  <si>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</si>
  <si>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</si>
  <si>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</si>
  <si>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</si>
  <si>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</si>
  <si>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</si>
  <si>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</si>
  <si>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</si>
  <si>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</si>
  <si>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</si>
  <si>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</si>
  <si>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</si>
  <si>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</si>
  <si>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</si>
  <si>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</si>
  <si>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</si>
  <si>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</si>
  <si>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</si>
  <si>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</si>
  <si>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</si>
  <si>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</si>
  <si>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</si>
  <si>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</si>
  <si>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</si>
  <si>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</si>
  <si>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</si>
  <si>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</si>
  <si>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</si>
  <si>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</si>
  <si>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</si>
  <si>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</si>
  <si>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</si>
  <si>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</si>
  <si>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</si>
  <si>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</si>
  <si>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</si>
  <si>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</si>
  <si>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</si>
  <si>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</si>
  <si>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</si>
  <si>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</si>
  <si>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</si>
  <si>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</si>
  <si>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</si>
  <si>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</si>
  <si>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</si>
  <si>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</si>
  <si>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</si>
  <si>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</si>
  <si>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</si>
  <si>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</si>
  <si>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</si>
  <si>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</si>
  <si>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</si>
  <si>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</si>
  <si>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</si>
  <si>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</si>
  <si>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</si>
  <si>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</si>
  <si>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</si>
  <si>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</si>
  <si>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</si>
  <si>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</si>
  <si>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</si>
  <si>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</si>
  <si>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</si>
  <si>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</si>
  <si>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</si>
  <si>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</si>
  <si>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</si>
  <si>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</si>
  <si>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</si>
  <si>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</si>
  <si>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</si>
  <si>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</si>
  <si>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</si>
  <si>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</si>
  <si>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</si>
  <si>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</si>
  <si>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</si>
  <si>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</si>
  <si>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</si>
  <si>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</si>
  <si>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</si>
  <si>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</si>
  <si>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</si>
  <si>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</si>
  <si>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</si>
  <si>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</si>
  <si>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</si>
  <si>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</si>
  <si>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</si>
  <si>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</si>
  <si>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</si>
  <si>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</si>
  <si>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</si>
  <si>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</si>
  <si>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</si>
  <si>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</si>
  <si>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</si>
  <si>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</si>
  <si>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</si>
  <si>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</si>
  <si>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</si>
  <si>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</si>
  <si>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</si>
  <si>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</si>
  <si>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</si>
  <si>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</si>
  <si>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</si>
  <si>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</si>
  <si>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</si>
  <si>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</si>
  <si>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</si>
  <si>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</si>
  <si>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</si>
  <si>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</si>
  <si>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</si>
  <si>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</si>
  <si>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</si>
  <si>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</si>
  <si>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</si>
  <si>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</si>
  <si>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</si>
  <si>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</si>
  <si>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</si>
  <si>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</si>
  <si>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</si>
  <si>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</si>
  <si>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</si>
  <si>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</si>
  <si>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</si>
  <si>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</si>
  <si>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</si>
  <si>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</si>
  <si>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</si>
  <si>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</si>
  <si>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</si>
  <si>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</si>
  <si>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</si>
  <si>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</si>
  <si>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</si>
  <si>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</si>
  <si>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</si>
  <si>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</si>
  <si>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</si>
  <si>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</si>
  <si>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</si>
  <si>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</si>
  <si>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</si>
  <si>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</si>
  <si>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</si>
  <si>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</si>
  <si>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</si>
  <si>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</si>
  <si>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</si>
  <si>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</si>
  <si>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</si>
  <si>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</si>
  <si>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</si>
  <si>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</si>
  <si>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</si>
  <si>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</si>
  <si>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</si>
  <si>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</si>
  <si>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</si>
  <si>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</si>
  <si>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</si>
  <si>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</si>
  <si>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</si>
  <si>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</si>
  <si>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</si>
  <si>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</si>
  <si>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</si>
  <si>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</si>
  <si>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</si>
  <si>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</si>
  <si>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</si>
  <si>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</si>
  <si>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</si>
  <si>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</si>
  <si>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</si>
  <si>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</si>
  <si>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</si>
  <si>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</si>
  <si>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</si>
  <si>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</si>
  <si>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</si>
  <si>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</si>
  <si>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</si>
  <si>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</si>
  <si>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</si>
  <si>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</si>
  <si>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</si>
  <si>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</si>
  <si>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</si>
  <si>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</si>
  <si>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</si>
  <si>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</si>
  <si>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</si>
  <si>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</si>
  <si>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</si>
  <si>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</si>
  <si>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</si>
  <si>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</si>
  <si>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</si>
  <si>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</si>
  <si>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</si>
  <si>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</si>
  <si>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</si>
  <si>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</si>
  <si>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</si>
  <si>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</si>
  <si>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</si>
  <si>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</si>
  <si>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</si>
  <si>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</si>
  <si>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</si>
  <si>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</si>
  <si>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</si>
  <si>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</si>
  <si>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</si>
  <si>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</si>
  <si>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</si>
  <si>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</si>
  <si>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</si>
  <si>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</si>
  <si>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</si>
  <si>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</si>
  <si>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</si>
  <si>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</si>
  <si>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</si>
  <si>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</si>
  <si>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</si>
  <si>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</si>
  <si>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</si>
  <si>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</si>
  <si>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</si>
  <si>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</si>
  <si>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</si>
  <si>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</si>
  <si>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</si>
  <si>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</si>
  <si>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</si>
  <si>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</si>
  <si>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</si>
  <si>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</si>
  <si>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</si>
  <si>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</si>
  <si>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</si>
  <si>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</si>
  <si>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</si>
  <si>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</si>
  <si>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</si>
  <si>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</si>
  <si>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</si>
  <si>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</si>
  <si>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</si>
  <si>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</si>
  <si>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</si>
  <si>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</si>
  <si>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</si>
  <si>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</si>
  <si>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</si>
  <si>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</si>
  <si>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</si>
  <si>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</si>
  <si>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</si>
  <si>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</si>
  <si>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</si>
  <si>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</si>
  <si>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</si>
  <si>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</si>
  <si>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</si>
  <si>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</si>
  <si>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</si>
  <si>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</si>
  <si>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</si>
  <si>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</si>
  <si>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</si>
  <si>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</si>
  <si>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</si>
  <si>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</si>
  <si>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</si>
  <si>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</si>
  <si>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</si>
  <si>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</si>
  <si>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</si>
  <si>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</si>
  <si>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</si>
  <si>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</si>
  <si>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</si>
  <si>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</si>
  <si>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</si>
  <si>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</si>
  <si>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</si>
  <si>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</si>
  <si>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</si>
  <si>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</si>
  <si>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</si>
  <si>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</si>
  <si>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</si>
  <si>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</si>
  <si>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</si>
  <si>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</si>
  <si>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</si>
  <si>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</si>
  <si>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</si>
  <si>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</si>
  <si>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</si>
  <si>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</si>
  <si>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</si>
  <si>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</si>
  <si>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</si>
  <si>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</si>
  <si>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</si>
  <si>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</si>
  <si>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</si>
  <si>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</si>
  <si>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</si>
  <si>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</si>
  <si>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</si>
  <si>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</si>
  <si>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</si>
  <si>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</si>
  <si>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</si>
  <si>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</si>
  <si>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</si>
  <si>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</si>
  <si>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</si>
  <si>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</si>
  <si>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</si>
  <si>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</si>
  <si>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</si>
  <si>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</si>
  <si>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</si>
  <si>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</si>
  <si>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</si>
  <si>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</si>
  <si>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</si>
  <si>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</si>
  <si>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</si>
  <si>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</si>
  <si>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</si>
  <si>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</si>
  <si>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</si>
  <si>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</si>
  <si>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</si>
  <si>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</si>
  <si>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</si>
  <si>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</si>
  <si>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</si>
  <si>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</si>
  <si>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</si>
  <si>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</si>
  <si>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</si>
  <si>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</si>
  <si>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</si>
  <si>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</si>
  <si>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</si>
  <si>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</si>
  <si>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</si>
  <si>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</si>
  <si>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</si>
  <si>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</si>
  <si>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</si>
  <si>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</si>
  <si>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</si>
  <si>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</si>
  <si>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</si>
  <si>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</si>
  <si>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</si>
  <si>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</si>
  <si>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</si>
  <si>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</si>
  <si>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</si>
  <si>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</si>
  <si>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</si>
  <si>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</si>
  <si>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</si>
  <si>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</si>
  <si>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</si>
  <si>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</si>
  <si>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</si>
  <si>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</si>
  <si>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</si>
  <si>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</si>
  <si>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</si>
  <si>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</si>
  <si>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</si>
  <si>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</si>
  <si>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</si>
  <si>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</si>
  <si>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</si>
  <si>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</si>
  <si>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</si>
  <si>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</si>
  <si>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</si>
  <si>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</si>
  <si>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</si>
  <si>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</si>
  <si>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</si>
  <si>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</si>
  <si>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</si>
  <si>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</si>
  <si>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</si>
  <si>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</si>
  <si>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</si>
  <si>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</si>
  <si>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</si>
  <si>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</si>
  <si>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</si>
  <si>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</si>
  <si>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</si>
  <si>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</si>
  <si>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</si>
  <si>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</si>
  <si>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</si>
  <si>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</si>
  <si>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</si>
  <si>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</si>
  <si>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</si>
  <si>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</si>
  <si>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</si>
  <si>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</si>
  <si>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</si>
  <si>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</si>
  <si>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</si>
  <si>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</si>
  <si>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</si>
  <si>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</si>
  <si>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</si>
  <si>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</si>
  <si>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</si>
  <si>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</si>
  <si>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</si>
  <si>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</si>
  <si>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</si>
  <si>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</si>
  <si>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</si>
  <si>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</si>
  <si>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</si>
  <si>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</si>
  <si>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</si>
  <si>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</si>
  <si>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</si>
  <si>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</si>
  <si>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</si>
  <si>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</si>
  <si>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</si>
  <si>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</si>
  <si>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</si>
  <si>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</si>
  <si>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</si>
  <si>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</si>
  <si>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</si>
  <si>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</si>
  <si>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</si>
  <si>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</si>
  <si>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</si>
  <si>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</si>
  <si>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</si>
  <si>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</si>
  <si>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</si>
  <si>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</si>
  <si>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</si>
  <si>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</si>
  <si>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</si>
  <si>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</si>
  <si>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</si>
  <si>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</si>
  <si>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</si>
  <si>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</si>
  <si>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</si>
  <si>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</si>
  <si>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</si>
  <si>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</si>
  <si>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</si>
  <si>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</si>
  <si>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</si>
  <si>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</si>
  <si>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</si>
  <si>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</si>
  <si>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</si>
  <si>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</si>
  <si>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</si>
  <si>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</si>
  <si>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</si>
  <si>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</si>
  <si>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</si>
  <si>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</si>
  <si>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</si>
  <si>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</si>
  <si>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</si>
  <si>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</si>
  <si>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</si>
  <si>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</si>
  <si>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</si>
  <si>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</si>
  <si>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</si>
  <si>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</si>
  <si>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</si>
  <si>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</si>
  <si>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</si>
  <si>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</si>
  <si>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</si>
  <si>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</si>
  <si>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</si>
  <si>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</si>
  <si>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</si>
  <si>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</si>
  <si>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</si>
  <si>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</si>
  <si>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</si>
  <si>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</si>
  <si>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</si>
  <si>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</si>
  <si>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</si>
  <si>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</si>
  <si>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</si>
  <si>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</si>
  <si>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</si>
  <si>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</si>
  <si>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</si>
  <si>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</si>
  <si>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</si>
  <si>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</si>
  <si>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</si>
  <si>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</si>
  <si>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</si>
  <si>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</si>
  <si>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</si>
  <si>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</si>
  <si>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</si>
  <si>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</si>
  <si>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</si>
  <si>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</si>
  <si>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</si>
  <si>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</si>
  <si>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</si>
  <si>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</si>
  <si>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</si>
  <si>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</si>
  <si>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</si>
  <si>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</si>
  <si>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</si>
  <si>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</si>
  <si>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</si>
  <si>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</si>
  <si>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</si>
  <si>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</si>
  <si>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</si>
  <si>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</si>
  <si>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</si>
  <si>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</si>
  <si>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</si>
  <si>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</si>
  <si>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</si>
  <si>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</si>
  <si>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</si>
  <si>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</si>
  <si>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</si>
  <si>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</si>
  <si>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</si>
  <si>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</si>
  <si>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</si>
  <si>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</si>
  <si>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</si>
  <si>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</si>
  <si>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</si>
  <si>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</si>
  <si>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</si>
  <si>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</si>
  <si>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</si>
  <si>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</si>
  <si>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</si>
  <si>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</si>
  <si>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</si>
  <si>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</si>
  <si>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</si>
  <si>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</si>
  <si>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</si>
  <si>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</si>
  <si>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</si>
  <si>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</si>
  <si>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</si>
  <si>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</si>
  <si>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</si>
  <si>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</si>
  <si>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</si>
  <si>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</si>
  <si>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</si>
  <si>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</si>
  <si>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</si>
  <si>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</si>
  <si>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</si>
  <si>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</si>
  <si>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</si>
  <si>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</si>
  <si>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</si>
  <si>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</si>
  <si>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</si>
  <si>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</si>
  <si>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</si>
  <si>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</si>
  <si>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</si>
  <si>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</si>
  <si>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</si>
  <si>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</si>
  <si>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</si>
  <si>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</si>
  <si>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</si>
  <si>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</si>
  <si>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</si>
  <si>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</si>
  <si>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</si>
  <si>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</si>
  <si>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</si>
  <si>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</si>
  <si>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</si>
  <si>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</si>
  <si>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</si>
  <si>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</si>
  <si>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</si>
  <si>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</si>
  <si>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</si>
  <si>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</si>
  <si>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</si>
  <si>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</si>
  <si>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</si>
  <si>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</si>
  <si>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</si>
  <si>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</si>
  <si>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</si>
  <si>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</si>
  <si>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</si>
  <si>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</si>
  <si>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</si>
  <si>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</si>
  <si>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</si>
  <si>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</si>
  <si>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</si>
  <si>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</si>
  <si>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</si>
  <si>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</si>
  <si>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</si>
  <si>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</si>
  <si>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</si>
  <si>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</si>
  <si>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</si>
  <si>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</si>
  <si>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</si>
  <si>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</si>
  <si>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</si>
  <si>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</si>
  <si>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</si>
  <si>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</si>
  <si>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</si>
  <si>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</si>
  <si>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</si>
  <si>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</si>
  <si>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</si>
  <si>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</si>
  <si>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</si>
  <si>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</si>
  <si>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</si>
  <si>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</si>
  <si>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</si>
  <si>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</si>
  <si>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</si>
  <si>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</si>
  <si>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</si>
  <si>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</si>
  <si>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</si>
  <si>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</si>
  <si>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</si>
  <si>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</si>
  <si>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</si>
  <si>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</si>
  <si>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</si>
  <si>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</si>
  <si>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</si>
  <si>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</si>
  <si>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</si>
  <si>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</si>
  <si>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</si>
  <si>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</si>
  <si>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</si>
  <si>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</si>
  <si>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</si>
  <si>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</si>
  <si>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</si>
  <si>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</si>
  <si>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</si>
  <si>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</si>
  <si>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</si>
  <si>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</si>
  <si>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</si>
  <si>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</si>
  <si>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</si>
  <si>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</si>
  <si>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</si>
  <si>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</si>
  <si>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</si>
  <si>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</si>
  <si>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</si>
  <si>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</si>
  <si>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</si>
  <si>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</si>
  <si>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</si>
  <si>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</si>
  <si>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</si>
  <si>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</si>
  <si>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</si>
  <si>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</si>
  <si>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</si>
  <si>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</si>
  <si>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</si>
  <si>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</si>
  <si>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</si>
  <si>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</si>
  <si>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</si>
  <si>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</si>
  <si>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</si>
  <si>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</si>
  <si>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</si>
  <si>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</si>
  <si>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</si>
  <si>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</si>
  <si>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</si>
  <si>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</si>
  <si>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</si>
  <si>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</si>
  <si>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</si>
  <si>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</si>
  <si>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</si>
  <si>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</si>
  <si>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</si>
  <si>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</si>
  <si>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</si>
  <si>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</si>
  <si>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</si>
  <si>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</si>
  <si>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</si>
  <si>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</si>
  <si>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</si>
  <si>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</si>
  <si>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</si>
  <si>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</si>
  <si>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</si>
  <si>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</si>
  <si>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</si>
  <si>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</si>
  <si>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</si>
  <si>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</si>
  <si>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</si>
  <si>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</si>
  <si>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</si>
  <si>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</si>
  <si>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</si>
  <si>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</si>
  <si>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</si>
  <si>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</si>
  <si>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</si>
  <si>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</si>
  <si>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</si>
  <si>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</si>
  <si>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</si>
  <si>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</si>
  <si>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</si>
  <si>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</si>
  <si>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</si>
  <si>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</si>
  <si>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</si>
  <si>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</si>
  <si>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</si>
  <si>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</si>
  <si>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</si>
  <si>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</si>
  <si>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</si>
  <si>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</si>
  <si>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</si>
  <si>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</si>
  <si>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</si>
  <si>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</si>
  <si>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</si>
  <si>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</si>
  <si>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</si>
  <si>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</si>
  <si>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</si>
  <si>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</si>
  <si>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</si>
  <si>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</si>
  <si>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</si>
  <si>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</si>
  <si>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</si>
  <si>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</si>
  <si>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</si>
  <si>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</si>
  <si>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</si>
  <si>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</si>
  <si>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</si>
  <si>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</si>
  <si>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</si>
  <si>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</si>
  <si>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</si>
  <si>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</si>
  <si>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</si>
  <si>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</si>
  <si>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</si>
  <si>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</si>
  <si>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</si>
  <si>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</si>
  <si>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</si>
  <si>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</si>
  <si>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</si>
  <si>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</si>
  <si>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</si>
  <si>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</si>
  <si>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</si>
  <si>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</si>
  <si>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</si>
  <si>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</si>
  <si>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</si>
  <si>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</si>
  <si>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</si>
  <si>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</si>
  <si>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</si>
  <si>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</si>
  <si>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</si>
  <si>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</si>
  <si>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</si>
  <si>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</si>
  <si>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</si>
  <si>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</si>
  <si>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</si>
  <si>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</si>
  <si>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</si>
  <si>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</si>
  <si>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</si>
  <si>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</si>
  <si>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</si>
  <si>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</si>
  <si>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</si>
  <si>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</si>
  <si>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</si>
  <si>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</si>
  <si>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</si>
  <si>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</si>
  <si>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</si>
  <si>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</si>
  <si>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</si>
  <si>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</si>
  <si>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</si>
  <si>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</si>
  <si>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</si>
  <si>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</si>
  <si>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</si>
  <si>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</si>
  <si>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</si>
  <si>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</si>
  <si>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</si>
  <si>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</si>
  <si>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</si>
  <si>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</si>
  <si>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</si>
  <si>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</si>
  <si>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</si>
  <si>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</si>
  <si>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</si>
  <si>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</si>
  <si>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</si>
  <si>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</si>
  <si>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</si>
  <si>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</si>
  <si>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</si>
  <si>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</si>
  <si>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</si>
  <si>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</si>
  <si>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</si>
  <si>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</si>
  <si>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</si>
  <si>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</si>
  <si>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</si>
  <si>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</si>
  <si>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</si>
  <si>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</si>
  <si>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</si>
  <si>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</si>
  <si>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</si>
  <si>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</si>
  <si>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</si>
  <si>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</si>
  <si>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</si>
  <si>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</si>
  <si>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</si>
  <si>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</si>
  <si>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</si>
  <si>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</si>
  <si>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</si>
  <si>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</si>
  <si>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</si>
  <si>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</si>
  <si>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</si>
  <si>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</si>
  <si>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</si>
  <si>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</si>
  <si>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</si>
  <si>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</si>
  <si>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</si>
  <si>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</si>
  <si>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</si>
  <si>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</si>
  <si>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</si>
  <si>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</si>
  <si>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</si>
  <si>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</si>
  <si>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</si>
  <si>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</si>
  <si>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</si>
  <si>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</si>
  <si>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</si>
  <si>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</si>
  <si>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</si>
  <si>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</si>
  <si>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</si>
  <si>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</si>
  <si>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</si>
  <si>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</si>
  <si>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</si>
  <si>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</si>
  <si>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</si>
  <si>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</si>
  <si>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</si>
  <si>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</si>
  <si>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</si>
  <si>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</si>
  <si>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</si>
  <si>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</si>
  <si>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</si>
  <si>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</si>
  <si>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</si>
  <si>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</si>
  <si>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</si>
  <si>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</si>
  <si>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</si>
  <si>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</si>
  <si>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</si>
  <si>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</si>
  <si>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</si>
  <si>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</si>
  <si>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</si>
  <si>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</si>
  <si>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</si>
  <si>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</si>
  <si>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</si>
  <si>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</si>
  <si>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</si>
  <si>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</si>
  <si>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</si>
  <si>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</si>
  <si>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</si>
  <si>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</si>
  <si>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</si>
  <si>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</si>
  <si>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</si>
  <si>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</si>
  <si>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</si>
  <si>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</si>
  <si>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</si>
  <si>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</si>
  <si>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</si>
  <si>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</si>
  <si>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</si>
  <si>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</si>
  <si>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</si>
  <si>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</si>
  <si>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</si>
  <si>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</si>
  <si>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</si>
  <si>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</si>
  <si>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</si>
  <si>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</si>
  <si>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</si>
  <si>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</si>
  <si>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</si>
  <si>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</si>
  <si>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</si>
  <si>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</si>
  <si>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</si>
  <si>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</si>
  <si>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</si>
  <si>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</si>
  <si>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</si>
  <si>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</si>
  <si>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</si>
  <si>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</si>
  <si>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</si>
  <si>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</si>
  <si>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</si>
  <si>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</si>
  <si>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</si>
  <si>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</si>
  <si>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</si>
  <si>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</si>
  <si>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</si>
  <si>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</si>
  <si>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</si>
  <si>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</si>
  <si>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</si>
  <si>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</si>
  <si>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</si>
  <si>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</si>
  <si>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</si>
  <si>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</si>
  <si>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</si>
  <si>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</si>
  <si>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</si>
  <si>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</si>
  <si>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</si>
  <si>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</si>
  <si>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</si>
  <si>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</si>
  <si>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</si>
  <si>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</si>
  <si>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</si>
  <si>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</si>
  <si>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</si>
  <si>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</si>
  <si>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</si>
  <si>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</si>
  <si>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</si>
  <si>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</si>
  <si>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</si>
  <si>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</si>
  <si>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</si>
  <si>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</si>
  <si>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</si>
  <si>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</si>
  <si>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</si>
  <si>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</si>
  <si>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</si>
  <si>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</si>
  <si>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</si>
  <si>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</si>
  <si>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</si>
  <si>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</si>
  <si>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</si>
  <si>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</si>
  <si>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</si>
  <si>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</si>
  <si>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</si>
  <si>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</si>
  <si>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</si>
  <si>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</si>
  <si>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</si>
  <si>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</si>
  <si>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</si>
  <si>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</si>
  <si>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</si>
  <si>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</si>
  <si>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</si>
  <si>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</si>
  <si>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</si>
  <si>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</si>
  <si>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</si>
  <si>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</si>
  <si>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</si>
  <si>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</si>
  <si>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</si>
  <si>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</si>
  <si>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</si>
  <si>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</si>
  <si>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</si>
  <si>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</si>
  <si>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</si>
  <si>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</si>
  <si>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</si>
  <si>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</si>
  <si>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</si>
  <si>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</si>
  <si>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</si>
  <si>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</si>
  <si>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</si>
  <si>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</si>
  <si>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</si>
  <si>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</si>
  <si>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</si>
  <si>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</si>
  <si>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</si>
  <si>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</si>
  <si>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</si>
  <si>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</si>
  <si>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</si>
  <si>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</si>
  <si>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</si>
  <si>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</si>
  <si>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</si>
  <si>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</si>
  <si>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</si>
  <si>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</si>
  <si>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</si>
  <si>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</si>
  <si>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</si>
  <si>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</si>
  <si>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</si>
  <si>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</si>
  <si>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</si>
  <si>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</si>
  <si>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</si>
  <si>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</si>
  <si>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</si>
  <si>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</si>
  <si>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</si>
  <si>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</si>
  <si>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</si>
  <si>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</si>
  <si>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</si>
  <si>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</si>
  <si>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</si>
  <si>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</si>
  <si>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</si>
  <si>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</si>
  <si>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</si>
  <si>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</si>
  <si>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</si>
  <si>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</si>
  <si>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</si>
  <si>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</si>
  <si>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</si>
  <si>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</si>
  <si>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</si>
  <si>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</si>
  <si>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</si>
  <si>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</si>
  <si>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</si>
  <si>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</si>
  <si>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</si>
  <si>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</si>
  <si>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</si>
  <si>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</si>
  <si>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</si>
  <si>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</si>
  <si>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</si>
  <si>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</si>
  <si>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</si>
  <si>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</si>
  <si>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</si>
  <si>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</si>
  <si>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</si>
  <si>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</si>
  <si>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</si>
  <si>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</si>
  <si>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</si>
  <si>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</si>
  <si>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</si>
  <si>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</si>
  <si>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</si>
  <si>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</si>
  <si>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</si>
  <si>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</si>
  <si>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</si>
  <si>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</si>
  <si>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</si>
  <si>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</si>
  <si>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</si>
  <si>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</si>
  <si>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</si>
  <si>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</si>
  <si>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</si>
  <si>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</si>
  <si>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</si>
  <si>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</si>
  <si>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</si>
  <si>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</si>
  <si>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</si>
  <si>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</si>
  <si>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</si>
  <si>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</si>
  <si>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</si>
  <si>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</si>
  <si>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</si>
  <si>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</si>
  <si>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</si>
  <si>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</si>
  <si>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</si>
  <si>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</si>
  <si>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</si>
  <si>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</si>
  <si>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</si>
  <si>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</si>
  <si>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</si>
  <si>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</si>
  <si>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</si>
  <si>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</si>
  <si>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</si>
  <si>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</si>
  <si>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</si>
  <si>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</si>
  <si>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</si>
  <si>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</si>
  <si>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</si>
  <si>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</si>
  <si>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</si>
  <si>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</si>
  <si>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</si>
  <si>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</si>
  <si>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</si>
  <si>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</si>
  <si>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</si>
  <si>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</si>
  <si>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</si>
  <si>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</si>
  <si>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</si>
  <si>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</si>
  <si>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</si>
  <si>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</si>
  <si>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</si>
  <si>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</si>
  <si>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</si>
  <si>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</si>
  <si>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</si>
  <si>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</si>
  <si>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</si>
  <si>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</si>
  <si>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</si>
  <si>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</si>
  <si>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</si>
  <si>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</si>
  <si>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</si>
  <si>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</si>
  <si>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</si>
  <si>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</si>
  <si>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</si>
  <si>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</si>
  <si>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</si>
  <si>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</si>
  <si>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</si>
  <si>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</si>
  <si>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</si>
  <si>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</si>
  <si>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</si>
  <si>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</si>
  <si>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</si>
  <si>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</si>
  <si>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</si>
  <si>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</si>
  <si>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</si>
  <si>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</si>
  <si>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</si>
  <si>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</si>
  <si>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</si>
  <si>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</si>
  <si>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</si>
  <si>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</si>
  <si>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</si>
  <si>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</si>
  <si>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</si>
  <si>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</si>
  <si>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</si>
  <si>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</si>
  <si>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</si>
  <si>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</si>
  <si>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</si>
  <si>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</si>
  <si>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</si>
  <si>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</si>
  <si>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</si>
  <si>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</si>
  <si>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</si>
  <si>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</si>
  <si>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</si>
  <si>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</si>
  <si>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</si>
  <si>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</si>
  <si>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</si>
  <si>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</si>
  <si>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</si>
  <si>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</si>
  <si>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</si>
  <si>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</si>
  <si>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</si>
  <si>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</si>
  <si>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</si>
  <si>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</si>
  <si>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</si>
  <si>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</si>
  <si>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</si>
  <si>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</si>
  <si>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</si>
  <si>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</si>
  <si>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</si>
  <si>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</si>
  <si>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</si>
  <si>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</si>
  <si>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</si>
  <si>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</si>
  <si>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</si>
  <si>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</si>
  <si>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</si>
  <si>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</si>
  <si>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</si>
  <si>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</si>
  <si>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</si>
  <si>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</si>
  <si>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</si>
  <si>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</si>
  <si>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</si>
  <si>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</si>
  <si>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</si>
  <si>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</si>
  <si>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</si>
  <si>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</si>
  <si>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</si>
  <si>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</si>
  <si>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</si>
  <si>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</si>
  <si>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</si>
  <si>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</si>
  <si>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</si>
  <si>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</si>
  <si>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</si>
  <si>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</si>
  <si>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</si>
  <si>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</si>
  <si>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</si>
  <si>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</si>
  <si>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</si>
  <si>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</si>
  <si>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</si>
  <si>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</si>
  <si>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</si>
  <si>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</si>
  <si>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</si>
  <si>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</si>
  <si>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</si>
  <si>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</si>
  <si>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</si>
  <si>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</si>
  <si>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</si>
  <si>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</si>
  <si>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</si>
  <si>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</si>
  <si>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</si>
  <si>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</si>
  <si>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</si>
  <si>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</si>
  <si>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</si>
  <si>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</si>
  <si>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</si>
  <si>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</si>
  <si>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</si>
  <si>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</si>
  <si>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</si>
  <si>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</si>
  <si>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</si>
  <si>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</si>
  <si>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</si>
  <si>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</si>
  <si>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</si>
  <si>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</si>
  <si>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</si>
  <si>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</si>
  <si>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</si>
  <si>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</si>
  <si>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</si>
  <si>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</si>
  <si>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</si>
  <si>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</si>
  <si>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</si>
  <si>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</si>
  <si>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</si>
  <si>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</si>
  <si>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</si>
  <si>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</si>
  <si>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</si>
  <si>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</si>
  <si>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</si>
  <si>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</si>
  <si>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</si>
  <si>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</si>
  <si>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</si>
  <si>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</si>
  <si>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</si>
  <si>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</si>
  <si>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</si>
  <si>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</si>
  <si>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</si>
  <si>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</si>
  <si>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</si>
  <si>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</si>
  <si>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</si>
  <si>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</si>
  <si>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</si>
  <si>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</si>
  <si>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</si>
  <si>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</si>
  <si>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</si>
  <si>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</si>
  <si>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</si>
  <si>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</si>
  <si>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</si>
  <si>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</si>
  <si>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</si>
  <si>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</si>
  <si>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</si>
  <si>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</si>
  <si>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</si>
  <si>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</si>
  <si>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</si>
  <si>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</si>
  <si>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</si>
  <si>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</si>
  <si>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</si>
  <si>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</si>
  <si>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</si>
  <si>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</si>
  <si>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</si>
  <si>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</si>
  <si>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</si>
  <si>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</si>
  <si>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</si>
  <si>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</si>
  <si>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</si>
  <si>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</si>
  <si>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</si>
  <si>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</si>
  <si>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</si>
  <si>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</si>
  <si>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</si>
  <si>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</si>
  <si>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</si>
  <si>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</si>
  <si>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</si>
  <si>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</si>
  <si>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</si>
  <si>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</si>
  <si>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</si>
  <si>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</si>
  <si>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</si>
  <si>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</si>
  <si>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</si>
  <si>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</si>
  <si>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</si>
  <si>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</si>
  <si>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</si>
  <si>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</si>
  <si>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</si>
  <si>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</si>
  <si>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</si>
  <si>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</si>
  <si>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</si>
  <si>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</si>
  <si>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</si>
  <si>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</si>
  <si>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</si>
  <si>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</si>
  <si>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</si>
  <si>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</si>
  <si>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</si>
  <si>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</si>
  <si>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</si>
  <si>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</si>
  <si>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</si>
  <si>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</si>
  <si>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</si>
  <si>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</si>
  <si>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</si>
  <si>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</si>
  <si>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</si>
  <si>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</si>
  <si>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</si>
  <si>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</si>
  <si>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</si>
  <si>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</si>
  <si>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</si>
  <si>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</si>
  <si>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</si>
  <si>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</si>
  <si>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</si>
  <si>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</si>
  <si>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</si>
  <si>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</si>
  <si>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</si>
  <si>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</si>
  <si>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</si>
  <si>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</si>
  <si>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</si>
  <si>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</si>
  <si>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</si>
  <si>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</si>
  <si>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</si>
  <si>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</si>
  <si>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</si>
  <si>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</si>
  <si>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</si>
  <si>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</si>
  <si>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</si>
  <si>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</si>
  <si>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</si>
  <si>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</si>
  <si>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</si>
  <si>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</si>
  <si>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</si>
  <si>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</si>
  <si>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</si>
  <si>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</si>
  <si>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</si>
  <si>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</si>
  <si>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</si>
  <si>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</si>
  <si>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</si>
  <si>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</si>
  <si>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</si>
  <si>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</si>
  <si>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</si>
  <si>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</si>
  <si>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</si>
  <si>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</si>
  <si>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</si>
  <si>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</si>
  <si>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</si>
  <si>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</si>
  <si>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</si>
  <si>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</si>
  <si>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</si>
  <si>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</si>
  <si>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</si>
  <si>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</si>
  <si>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</si>
  <si>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</si>
  <si>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</si>
  <si>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</si>
  <si>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</si>
  <si>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</si>
  <si>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</si>
  <si>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</si>
  <si>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</si>
  <si>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</si>
  <si>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</si>
  <si>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</si>
  <si>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</si>
  <si>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</si>
  <si>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</si>
  <si>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</si>
  <si>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</si>
  <si>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</si>
  <si>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</si>
  <si>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</si>
  <si>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</si>
  <si>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</si>
  <si>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</si>
  <si>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</si>
  <si>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</si>
  <si>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</si>
  <si>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</si>
  <si>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</si>
  <si>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</si>
  <si>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</si>
  <si>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</si>
  <si>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</si>
  <si>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</si>
  <si>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</si>
  <si>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</si>
  <si>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</si>
  <si>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</si>
  <si>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</si>
  <si>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</si>
  <si>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</si>
  <si>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</si>
  <si>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</si>
  <si>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</si>
  <si>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</si>
  <si>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</si>
  <si>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</si>
  <si>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</si>
  <si>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</si>
  <si>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</si>
  <si>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</si>
  <si>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</si>
  <si>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</si>
  <si>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</si>
  <si>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</si>
  <si>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</si>
  <si>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</si>
  <si>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</si>
  <si>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</si>
  <si>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</si>
  <si>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</si>
  <si>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</si>
  <si>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</si>
  <si>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</si>
  <si>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</si>
  <si>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</si>
  <si>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</si>
  <si>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</si>
  <si>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</si>
  <si>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</si>
  <si>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</si>
  <si>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</si>
  <si>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</si>
  <si>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</si>
  <si>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</si>
  <si>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</si>
  <si>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</si>
  <si>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</si>
  <si>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</si>
  <si>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</si>
  <si>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</si>
  <si>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</si>
  <si>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</si>
  <si>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</si>
  <si>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</si>
  <si>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</si>
  <si>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</si>
  <si>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</si>
  <si>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</si>
  <si>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</si>
  <si>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</si>
  <si>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</si>
  <si>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</si>
  <si>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</si>
  <si>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</si>
  <si>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</si>
  <si>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</si>
  <si>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</si>
  <si>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</si>
  <si>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</si>
  <si>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</si>
  <si>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</si>
  <si>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</si>
  <si>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</si>
  <si>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</si>
  <si>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</si>
  <si>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</si>
  <si>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</si>
  <si>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</si>
  <si>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</si>
  <si>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</si>
  <si>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</si>
  <si>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</si>
  <si>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</si>
  <si>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</si>
  <si>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</si>
  <si>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</si>
  <si>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</si>
  <si>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</si>
  <si>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</si>
  <si>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</si>
  <si>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</si>
  <si>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</si>
  <si>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</si>
  <si>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</si>
  <si>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</si>
  <si>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</si>
  <si>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</si>
  <si>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</si>
  <si>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</si>
  <si>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</si>
  <si>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</si>
  <si>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</si>
  <si>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</si>
  <si>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</si>
  <si>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</si>
  <si>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</si>
  <si>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</si>
  <si>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</si>
  <si>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</si>
  <si>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</si>
  <si>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</si>
  <si>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</si>
  <si>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</si>
  <si>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</si>
  <si>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</si>
  <si>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</si>
  <si>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</si>
  <si>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</si>
  <si>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</si>
  <si>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</si>
  <si>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</si>
  <si>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</si>
  <si>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</si>
  <si>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</si>
  <si>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</si>
  <si>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</si>
  <si>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</si>
  <si>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</si>
  <si>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</si>
  <si>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</si>
  <si>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</si>
  <si>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</si>
  <si>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</si>
  <si>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</si>
  <si>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</si>
  <si>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</si>
  <si>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</si>
  <si>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</si>
  <si>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</si>
  <si>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</si>
  <si>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</si>
  <si>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</si>
  <si>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</si>
  <si>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</si>
  <si>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</si>
  <si>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</si>
  <si>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</si>
  <si>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</si>
  <si>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</si>
  <si>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</si>
  <si>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</si>
  <si>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</si>
  <si>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</si>
  <si>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</si>
  <si>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</si>
  <si>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</si>
  <si>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</si>
  <si>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</si>
  <si>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</si>
  <si>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</si>
  <si>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</si>
  <si>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</si>
  <si>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</si>
  <si>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</si>
  <si>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</si>
  <si>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</si>
  <si>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</si>
  <si>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</si>
  <si>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</si>
  <si>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</si>
  <si>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</si>
  <si>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</si>
  <si>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</si>
  <si>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</si>
  <si>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</si>
  <si>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</si>
  <si>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</si>
  <si>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</si>
  <si>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</si>
  <si>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</si>
  <si>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</si>
  <si>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</si>
  <si>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</si>
  <si>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</si>
  <si>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</si>
  <si>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</si>
  <si>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</si>
  <si>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</si>
  <si>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</si>
  <si>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</si>
  <si>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</si>
  <si>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</si>
  <si>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</si>
  <si>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</si>
  <si>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</si>
  <si>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</si>
  <si>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</si>
  <si>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</si>
  <si>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</si>
  <si>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</si>
  <si>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</si>
  <si>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</si>
  <si>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</si>
  <si>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</si>
  <si>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</si>
  <si>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</si>
  <si>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</si>
  <si>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</si>
  <si>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</si>
  <si>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</si>
  <si>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</si>
  <si>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</si>
  <si>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</si>
  <si>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</si>
  <si>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</si>
  <si>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</si>
  <si>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</si>
  <si>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</si>
  <si>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</si>
  <si>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</si>
  <si>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</si>
  <si>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</si>
  <si>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</si>
  <si>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</si>
  <si>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</si>
  <si>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</si>
  <si>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</si>
  <si>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</si>
  <si>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</si>
  <si>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</si>
  <si>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</si>
  <si>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</si>
  <si>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</si>
  <si>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</si>
  <si>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</si>
  <si>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</si>
  <si>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</si>
  <si>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</si>
  <si>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</si>
  <si>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</si>
  <si>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</si>
  <si>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</si>
  <si>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</si>
  <si>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</si>
  <si>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</si>
  <si>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</si>
  <si>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</si>
  <si>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</si>
  <si>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</si>
  <si>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</si>
  <si>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</si>
  <si>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</si>
  <si>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</si>
  <si>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</si>
  <si>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</si>
  <si>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</si>
  <si>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</si>
  <si>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</si>
  <si>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</si>
  <si>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</si>
  <si>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</si>
  <si>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</si>
  <si>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</si>
  <si>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</si>
  <si>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</si>
  <si>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</si>
  <si>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</si>
  <si>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</si>
  <si>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</si>
  <si>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</si>
  <si>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</si>
  <si>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</si>
  <si>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</si>
  <si>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</si>
  <si>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</si>
  <si>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</si>
  <si>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</si>
  <si>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</si>
  <si>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</si>
  <si>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</si>
  <si>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</si>
  <si>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</si>
  <si>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</si>
  <si>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</si>
  <si>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</si>
  <si>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</si>
  <si>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</si>
  <si>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</si>
  <si>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</si>
  <si>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</si>
  <si>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</si>
  <si>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</si>
  <si>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</si>
  <si>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</si>
  <si>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</si>
  <si>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</si>
  <si>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</si>
  <si>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</si>
  <si>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</si>
  <si>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</si>
  <si>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</si>
  <si>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</si>
  <si>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</si>
  <si>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</si>
  <si>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</si>
  <si>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</si>
  <si>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</si>
  <si>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</si>
  <si>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</si>
  <si>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</si>
  <si>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</si>
  <si>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</si>
  <si>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</si>
  <si>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</si>
  <si>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</si>
  <si>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</si>
  <si>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</si>
  <si>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</si>
  <si>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</si>
  <si>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</si>
  <si>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</si>
  <si>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</si>
  <si>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</si>
  <si>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</si>
  <si>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</si>
  <si>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</si>
  <si>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</si>
  <si>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</si>
  <si>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</si>
  <si>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</si>
  <si>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</si>
  <si>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</si>
  <si>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</si>
  <si>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</si>
  <si>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</si>
  <si>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</si>
  <si>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</si>
  <si>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</si>
  <si>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</si>
  <si>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</si>
  <si>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</si>
  <si>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</si>
  <si>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</si>
  <si>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</si>
  <si>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</si>
  <si>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</si>
  <si>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</si>
  <si>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</si>
  <si>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</si>
  <si>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</si>
  <si>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</si>
  <si>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</si>
  <si>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</si>
  <si>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</si>
  <si>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</si>
  <si>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</si>
  <si>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</si>
  <si>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</si>
  <si>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</si>
  <si>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</si>
  <si>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</si>
  <si>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</si>
  <si>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</si>
  <si>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</si>
  <si>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</si>
  <si>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</si>
  <si>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</si>
  <si>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</si>
  <si>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</si>
  <si>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</si>
  <si>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</si>
  <si>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</si>
  <si>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</si>
  <si>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</si>
  <si>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</si>
  <si>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</si>
  <si>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</si>
  <si>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</si>
  <si>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</si>
  <si>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</si>
  <si>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</si>
  <si>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</si>
  <si>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</si>
  <si>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</si>
  <si>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</si>
  <si>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</si>
  <si>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</si>
  <si>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</si>
  <si>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</si>
  <si>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</si>
  <si>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</si>
  <si>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</si>
  <si>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</si>
  <si>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</si>
  <si>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</si>
  <si>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</si>
  <si>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</si>
  <si>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</si>
  <si>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</si>
  <si>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</si>
  <si>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</si>
  <si>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</si>
  <si>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</si>
  <si>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</si>
  <si>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</si>
  <si>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</si>
  <si>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</si>
  <si>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</si>
  <si>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</si>
  <si>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</si>
  <si>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</si>
  <si>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</si>
  <si>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</si>
  <si>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</si>
  <si>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</si>
  <si>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</si>
  <si>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</si>
  <si>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</si>
  <si>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</si>
  <si>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</si>
  <si>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</si>
  <si>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</si>
  <si>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</si>
  <si>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</si>
  <si>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</si>
  <si>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</si>
  <si>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</si>
  <si>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</si>
  <si>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</si>
  <si>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</si>
  <si>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</si>
  <si>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</si>
  <si>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</si>
  <si>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</si>
  <si>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</si>
  <si>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</si>
  <si>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</si>
  <si>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</si>
  <si>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</si>
  <si>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</si>
  <si>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</si>
  <si>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</si>
  <si>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</si>
  <si>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</si>
  <si>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</si>
  <si>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</si>
  <si>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</si>
  <si>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</si>
  <si>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</si>
  <si>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</si>
  <si>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</si>
  <si>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</si>
  <si>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</si>
  <si>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</si>
  <si>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</si>
  <si>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</si>
  <si>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</si>
  <si>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</si>
  <si>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</si>
  <si>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</si>
  <si>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</si>
  <si>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</si>
  <si>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</si>
  <si>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</si>
  <si>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</si>
  <si>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</si>
  <si>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</si>
  <si>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</si>
  <si>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</si>
  <si>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</si>
  <si>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</si>
  <si>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</si>
  <si>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</si>
  <si>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</si>
  <si>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</si>
  <si>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</si>
  <si>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</si>
  <si>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</si>
  <si>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</si>
  <si>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</si>
  <si>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</si>
  <si>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</si>
  <si>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</si>
  <si>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</si>
  <si>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</si>
  <si>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</si>
  <si>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</si>
  <si>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</si>
  <si>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</si>
  <si>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</si>
  <si>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</si>
  <si>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</si>
  <si>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</si>
  <si>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</si>
  <si>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</si>
  <si>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</si>
  <si>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</si>
  <si>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</si>
  <si>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</si>
  <si>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</si>
  <si>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</si>
  <si>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</si>
  <si>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</si>
  <si>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</si>
  <si>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</si>
  <si>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</si>
  <si>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</si>
  <si>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</si>
  <si>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</si>
  <si>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</si>
  <si>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</si>
  <si>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</si>
  <si>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</si>
  <si>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</si>
  <si>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</si>
  <si>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</si>
  <si>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</si>
  <si>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</si>
  <si>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</si>
  <si>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</si>
  <si>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</si>
  <si>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</si>
  <si>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</si>
  <si>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</si>
  <si>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</si>
  <si>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</si>
  <si>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</si>
  <si>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</si>
  <si>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</si>
  <si>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</si>
  <si>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</si>
  <si>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</si>
  <si>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</si>
  <si>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</si>
  <si>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</si>
  <si>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</si>
  <si>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</si>
  <si>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</si>
  <si>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</si>
  <si>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</si>
  <si>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</si>
  <si>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</si>
  <si>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</si>
  <si>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</si>
  <si>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</si>
  <si>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</si>
  <si>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</si>
  <si>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</si>
  <si>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</si>
  <si>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</si>
  <si>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</si>
  <si>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</si>
  <si>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</si>
  <si>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</si>
  <si>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</si>
  <si>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</si>
  <si>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</si>
  <si>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</si>
  <si>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</si>
  <si>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</si>
  <si>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</si>
  <si>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</si>
  <si>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</si>
  <si>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</si>
  <si>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</si>
  <si>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</si>
  <si>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</si>
  <si>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</si>
  <si>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</si>
  <si>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</si>
  <si>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</si>
  <si>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</si>
  <si>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</si>
  <si>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</si>
  <si>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</si>
  <si>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</si>
  <si>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</si>
  <si>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</si>
  <si>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</si>
  <si>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</si>
  <si>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</si>
  <si>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</si>
  <si>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</si>
  <si>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</si>
  <si>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</si>
  <si>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</si>
  <si>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</si>
  <si>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</si>
  <si>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</si>
  <si>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</si>
  <si>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</si>
  <si>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</si>
  <si>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</si>
  <si>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</si>
  <si>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</si>
  <si>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</si>
  <si>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</si>
  <si>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</si>
  <si>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</si>
  <si>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</si>
  <si>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</si>
  <si>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</si>
  <si>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</si>
  <si>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</si>
  <si>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</si>
  <si>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</si>
  <si>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</si>
  <si>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</si>
  <si>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</si>
  <si>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</si>
  <si>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</si>
  <si>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</si>
  <si>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</si>
  <si>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</si>
  <si>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</si>
  <si>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</si>
  <si>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</si>
  <si>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</si>
  <si>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</si>
  <si>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</si>
  <si>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</si>
  <si>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</si>
  <si>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</si>
  <si>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</si>
  <si>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</si>
  <si>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</si>
  <si>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</si>
  <si>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</si>
  <si>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</si>
  <si>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</si>
  <si>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</si>
  <si>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</si>
  <si>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</si>
  <si>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</si>
  <si>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</si>
  <si>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</si>
  <si>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</si>
  <si>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</si>
  <si>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</si>
  <si>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</si>
  <si>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</si>
  <si>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</si>
  <si>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</si>
  <si>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</si>
  <si>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</si>
  <si>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</si>
  <si>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</si>
  <si>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</si>
  <si>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</si>
  <si>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</si>
  <si>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</si>
  <si>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</si>
  <si>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</si>
  <si>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</si>
  <si>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</si>
  <si>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</si>
  <si>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</si>
  <si>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</si>
  <si>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</si>
  <si>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</si>
  <si>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</si>
  <si>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</si>
  <si>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</si>
  <si>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</si>
  <si>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</si>
  <si>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</si>
  <si>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</si>
  <si>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</si>
  <si>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</si>
  <si>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</si>
  <si>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</si>
  <si>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</si>
  <si>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</si>
  <si>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</si>
  <si>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</si>
  <si>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</si>
  <si>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</si>
  <si>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</si>
  <si>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</si>
  <si>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</si>
  <si>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</si>
  <si>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</si>
  <si>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</si>
  <si>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</si>
  <si>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</si>
  <si>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</si>
  <si>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</si>
  <si>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</si>
  <si>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</si>
  <si>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</si>
  <si>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</si>
  <si>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</si>
  <si>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</si>
  <si>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</si>
  <si>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</si>
  <si>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</si>
  <si>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</si>
  <si>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</si>
  <si>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</si>
  <si>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</si>
  <si>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</si>
  <si>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</si>
  <si>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</si>
  <si>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</si>
  <si>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</si>
  <si>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</si>
  <si>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</si>
  <si>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</si>
  <si>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</si>
  <si>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</si>
  <si>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</si>
  <si>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</si>
  <si>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</si>
  <si>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</si>
  <si>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</si>
  <si>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</si>
  <si>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</si>
  <si>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</si>
  <si>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</si>
  <si>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</si>
  <si>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</si>
  <si>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</si>
  <si>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</si>
  <si>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</si>
  <si>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</si>
  <si>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</si>
  <si>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</si>
  <si>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</si>
  <si>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</si>
  <si>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</si>
  <si>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</si>
  <si>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</si>
  <si>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</si>
  <si>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</si>
  <si>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</si>
  <si>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</si>
  <si>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</si>
  <si>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</si>
  <si>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</si>
  <si>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</si>
  <si>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</si>
  <si>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</si>
  <si>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</si>
  <si>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</si>
  <si>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</si>
  <si>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</si>
  <si>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</si>
  <si>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</si>
  <si>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</si>
  <si>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</si>
  <si>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</si>
  <si>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</si>
  <si>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</si>
  <si>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</si>
  <si>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</si>
  <si>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</si>
  <si>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</si>
  <si>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</si>
  <si>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</si>
  <si>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</si>
  <si>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</si>
  <si>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</si>
  <si>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</si>
  <si>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</si>
  <si>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</si>
  <si>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</si>
  <si>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</si>
  <si>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</si>
  <si>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</si>
  <si>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</si>
  <si>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</si>
  <si>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</si>
  <si>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</si>
  <si>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</si>
  <si>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</si>
  <si>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</si>
  <si>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</si>
  <si>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</si>
  <si>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</si>
  <si>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</si>
  <si>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</si>
  <si>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</si>
  <si>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</si>
  <si>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</si>
  <si>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</si>
  <si>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</si>
  <si>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</si>
  <si>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</si>
  <si>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</si>
  <si>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</si>
  <si>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</si>
  <si>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</si>
  <si>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</si>
  <si>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</si>
  <si>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</si>
  <si>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</si>
  <si>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</si>
  <si>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</si>
  <si>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</si>
  <si>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</si>
  <si>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</si>
  <si>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</si>
  <si>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</si>
  <si>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</si>
  <si>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</si>
  <si>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</si>
  <si>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</si>
  <si>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</si>
  <si>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</si>
  <si>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</si>
  <si>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</si>
  <si>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</si>
  <si>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</si>
  <si>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</si>
  <si>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</si>
  <si>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</si>
  <si>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</si>
  <si>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</si>
  <si>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</si>
  <si>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</si>
  <si>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</si>
  <si>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</si>
  <si>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</si>
  <si>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</si>
  <si>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</si>
  <si>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</si>
  <si>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</si>
  <si>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</si>
  <si>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</si>
  <si>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</si>
  <si>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</si>
  <si>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</si>
  <si>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</si>
  <si>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</si>
  <si>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</si>
  <si>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</si>
  <si>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</si>
  <si>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</si>
  <si>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</si>
  <si>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</si>
  <si>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</si>
  <si>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</si>
  <si>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</si>
  <si>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</si>
  <si>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</si>
  <si>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</si>
  <si>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</si>
  <si>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</si>
  <si>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</si>
  <si>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</si>
  <si>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</si>
  <si>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</si>
  <si>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</si>
  <si>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</si>
  <si>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</si>
  <si>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</si>
  <si>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</si>
  <si>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</si>
  <si>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</si>
  <si>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</si>
  <si>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</si>
  <si>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</si>
  <si>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</si>
  <si>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</si>
  <si>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</si>
  <si>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</si>
  <si>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</si>
  <si>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</si>
  <si>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</si>
  <si>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</si>
  <si>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</si>
  <si>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</si>
  <si>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</si>
  <si>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</si>
  <si>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</si>
  <si>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</si>
  <si>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</si>
  <si>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</si>
  <si>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</si>
  <si>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</si>
  <si>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</si>
  <si>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</si>
  <si>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</si>
  <si>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</si>
  <si>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</si>
  <si>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</si>
  <si>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</si>
  <si>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</si>
  <si>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</si>
  <si>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</si>
  <si>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</si>
  <si>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</si>
  <si>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</si>
  <si>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</si>
  <si>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</si>
  <si>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</si>
  <si>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</si>
  <si>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</si>
  <si>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</si>
  <si>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</si>
  <si>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</si>
  <si>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</si>
  <si>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</si>
  <si>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</si>
  <si>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</si>
  <si>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</si>
  <si>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</si>
  <si>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</si>
  <si>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</si>
  <si>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</si>
  <si>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</si>
  <si>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</si>
  <si>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</si>
  <si>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</si>
  <si>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</si>
  <si>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</si>
  <si>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</si>
  <si>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</si>
  <si>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</si>
  <si>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</si>
  <si>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</si>
  <si>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</si>
  <si>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</si>
  <si>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</si>
  <si>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</si>
  <si>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</si>
  <si>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</si>
  <si>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</si>
  <si>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</si>
  <si>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</si>
  <si>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</si>
  <si>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</si>
  <si>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</si>
  <si>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</si>
  <si>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</si>
  <si>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</si>
  <si>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</si>
  <si>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</si>
  <si>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</si>
  <si>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</si>
  <si>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</si>
  <si>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</si>
  <si>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</si>
  <si>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</si>
  <si>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</si>
  <si>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</si>
  <si>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</si>
  <si>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</si>
  <si>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</si>
  <si>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</si>
  <si>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</si>
  <si>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</si>
  <si>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</si>
  <si>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</si>
  <si>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</si>
  <si>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</si>
  <si>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</si>
  <si>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</si>
  <si>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</si>
  <si>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</si>
  <si>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</si>
  <si>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</si>
  <si>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</si>
  <si>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</si>
  <si>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</si>
  <si>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</si>
  <si>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</si>
  <si>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</si>
  <si>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</si>
  <si>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</si>
  <si>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</si>
  <si>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</si>
  <si>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</si>
  <si>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</si>
  <si>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</si>
  <si>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</si>
  <si>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</si>
  <si>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</si>
  <si>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</si>
  <si>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</si>
  <si>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</si>
  <si>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</si>
  <si>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</si>
  <si>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</si>
  <si>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</si>
  <si>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</si>
  <si>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</si>
  <si>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</si>
  <si>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</si>
  <si>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</si>
  <si>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</si>
  <si>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</si>
  <si>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</si>
  <si>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</si>
  <si>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</si>
  <si>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</si>
  <si>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</si>
  <si>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</si>
  <si>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</si>
  <si>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</si>
  <si>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</si>
  <si>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</si>
  <si>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</si>
  <si>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</si>
  <si>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</si>
  <si>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</si>
  <si>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</si>
  <si>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</si>
  <si>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</si>
  <si>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</si>
  <si>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</si>
  <si>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</si>
  <si>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</si>
  <si>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</si>
  <si>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</si>
  <si>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</si>
  <si>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</si>
  <si>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</si>
  <si>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</si>
  <si>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</si>
  <si>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</si>
  <si>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</si>
  <si>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</si>
  <si>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</si>
  <si>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</si>
  <si>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</si>
  <si>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</si>
  <si>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</si>
  <si>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</si>
  <si>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</si>
  <si>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</si>
  <si>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</si>
  <si>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</si>
  <si>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</si>
  <si>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</si>
  <si>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</si>
  <si>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</si>
  <si>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</si>
  <si>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</si>
  <si>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</si>
  <si>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</si>
  <si>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</si>
  <si>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</si>
  <si>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</si>
  <si>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</si>
  <si>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</si>
  <si>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</si>
  <si>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</si>
  <si>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</si>
  <si>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</si>
  <si>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</si>
  <si>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</si>
  <si>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</si>
  <si>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</si>
  <si>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</si>
  <si>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</si>
  <si>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</si>
  <si>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</si>
  <si>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</si>
  <si>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</si>
  <si>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</si>
  <si>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</si>
  <si>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</si>
  <si>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</si>
  <si>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</si>
  <si>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</si>
  <si>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</si>
  <si>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</si>
  <si>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</si>
  <si>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</si>
  <si>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</si>
  <si>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</si>
  <si>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</si>
  <si>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</si>
  <si>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</si>
  <si>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</si>
  <si>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</si>
  <si>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</si>
  <si>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</si>
  <si>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</si>
  <si>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</si>
  <si>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</si>
  <si>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</si>
  <si>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</si>
  <si>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</si>
  <si>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</si>
  <si>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</si>
  <si>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</si>
  <si>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</si>
  <si>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</si>
  <si>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</si>
  <si>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</si>
  <si>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</si>
  <si>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</si>
  <si>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</si>
  <si>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</si>
  <si>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</si>
  <si>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</si>
  <si>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</si>
  <si>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</si>
  <si>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</si>
  <si>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</si>
  <si>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</si>
  <si>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</si>
  <si>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</si>
  <si>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</si>
  <si>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</si>
  <si>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</si>
  <si>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</si>
  <si>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</si>
  <si>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</si>
  <si>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</si>
  <si>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</si>
  <si>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</si>
  <si>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</si>
  <si>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</si>
  <si>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</si>
  <si>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</si>
  <si>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</si>
  <si>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</si>
  <si>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</si>
  <si>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</si>
  <si>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</si>
  <si>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</si>
  <si>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</si>
  <si>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</si>
  <si>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</si>
  <si>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</si>
  <si>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</si>
  <si>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</si>
  <si>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</si>
  <si>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</si>
  <si>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</si>
  <si>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</si>
  <si>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</si>
  <si>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</si>
  <si>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</si>
  <si>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</si>
  <si>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</si>
  <si>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</si>
  <si>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</si>
  <si>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</si>
  <si>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</si>
  <si>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</si>
  <si>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</si>
  <si>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</si>
  <si>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</si>
  <si>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</si>
  <si>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</si>
  <si>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</si>
  <si>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</si>
  <si>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</si>
  <si>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</si>
  <si>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</si>
  <si>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</si>
  <si>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</si>
  <si>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</si>
  <si>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</si>
  <si>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</si>
  <si>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</si>
  <si>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</si>
  <si>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</si>
  <si>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</si>
  <si>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</si>
  <si>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</si>
  <si>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</si>
  <si>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</si>
  <si>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</si>
  <si>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</si>
  <si>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</si>
  <si>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</si>
  <si>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</si>
  <si>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</si>
  <si>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</si>
  <si>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</si>
  <si>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</si>
  <si>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</si>
  <si>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</si>
  <si>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</si>
  <si>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</si>
  <si>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</si>
  <si>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</si>
  <si>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</si>
  <si>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</si>
  <si>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</si>
  <si>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</si>
  <si>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</si>
  <si>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</si>
  <si>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</si>
  <si>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</si>
  <si>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</si>
  <si>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</si>
  <si>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</si>
  <si>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</si>
  <si>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</si>
  <si>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</si>
  <si>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</si>
  <si>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</si>
  <si>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</si>
  <si>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</si>
  <si>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</si>
  <si>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</si>
  <si>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</si>
  <si>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</si>
  <si>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</si>
  <si>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</si>
  <si>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</si>
  <si>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</si>
  <si>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</si>
  <si>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</si>
  <si>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</si>
  <si>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</si>
  <si>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</si>
  <si>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</si>
  <si>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</si>
  <si>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</si>
  <si>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</si>
  <si>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</si>
  <si>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</si>
  <si>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</si>
  <si>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</si>
  <si>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</si>
  <si>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</si>
  <si>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</si>
  <si>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</si>
  <si>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</si>
  <si>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</si>
  <si>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</si>
  <si>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</si>
  <si>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</si>
  <si>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</si>
  <si>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</si>
  <si>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</si>
  <si>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</si>
  <si>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</si>
  <si>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</si>
  <si>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</si>
  <si>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</si>
  <si>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</si>
  <si>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</si>
  <si>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</si>
  <si>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</si>
  <si>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</si>
  <si>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</si>
  <si>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</si>
  <si>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</si>
  <si>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</si>
  <si>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</si>
  <si>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</si>
  <si>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</si>
  <si>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</si>
  <si>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</si>
  <si>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</si>
  <si>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</si>
  <si>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</si>
  <si>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</si>
  <si>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</si>
  <si>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</si>
  <si>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</si>
  <si>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</si>
  <si>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</si>
  <si>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</si>
  <si>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</si>
  <si>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</si>
  <si>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</si>
  <si>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</si>
  <si>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</si>
  <si>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</si>
  <si>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</si>
  <si>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</si>
  <si>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</si>
  <si>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</si>
  <si>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</si>
  <si>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</si>
  <si>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</si>
  <si>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</si>
  <si>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</si>
  <si>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</si>
  <si>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</si>
  <si>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</si>
  <si>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</si>
  <si>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</si>
  <si>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</si>
  <si>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</si>
  <si>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</si>
  <si>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</si>
  <si>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</si>
  <si>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</si>
  <si>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</si>
  <si>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</si>
  <si>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</si>
  <si>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</si>
  <si>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</si>
  <si>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</si>
  <si>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</si>
  <si>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</si>
  <si>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</si>
  <si>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</si>
  <si>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</si>
  <si>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</si>
  <si>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</si>
  <si>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</si>
  <si>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</si>
  <si>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</si>
  <si>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</si>
  <si>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</si>
  <si>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</si>
  <si>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</si>
  <si>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</si>
  <si>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</si>
  <si>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</si>
  <si>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</si>
  <si>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</si>
  <si>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</si>
  <si>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</si>
  <si>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</si>
  <si>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</si>
  <si>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</si>
  <si>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</si>
  <si>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</si>
  <si>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</si>
  <si>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</si>
  <si>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</si>
  <si>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</si>
  <si>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</si>
  <si>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</si>
  <si>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</si>
  <si>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</si>
  <si>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</si>
  <si>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</si>
  <si>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</si>
  <si>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</si>
  <si>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</si>
  <si>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</si>
  <si>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</si>
  <si>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</si>
  <si>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</si>
  <si>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</si>
  <si>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</si>
  <si>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</si>
  <si>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</si>
  <si>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</si>
  <si>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</si>
  <si>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</si>
  <si>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</si>
  <si>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</si>
  <si>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</si>
  <si>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</si>
  <si>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</si>
  <si>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</si>
  <si>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</si>
  <si>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</si>
  <si>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</si>
  <si>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</si>
  <si>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</si>
  <si>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</si>
  <si>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</si>
  <si>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</si>
  <si>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</si>
  <si>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</si>
  <si>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</si>
  <si>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</si>
  <si>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</si>
  <si>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</si>
  <si>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</si>
  <si>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</si>
  <si>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</si>
  <si>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</si>
  <si>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</si>
  <si>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</si>
  <si>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</si>
  <si>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</si>
  <si>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</si>
  <si>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</si>
  <si>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</si>
  <si>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</si>
  <si>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</si>
  <si>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</si>
  <si>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</si>
  <si>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</si>
  <si>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</si>
  <si>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</si>
  <si>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</si>
  <si>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</si>
  <si>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</si>
  <si>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</si>
  <si>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</si>
  <si>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</si>
  <si>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</si>
  <si>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</si>
  <si>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</si>
  <si>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</si>
  <si>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</si>
  <si>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</si>
  <si>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</si>
  <si>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</si>
  <si>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</si>
  <si>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</si>
  <si>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</si>
  <si>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</si>
  <si>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</si>
  <si>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</si>
  <si>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</si>
  <si>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</si>
  <si>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</si>
  <si>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</si>
  <si>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</si>
  <si>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</si>
  <si>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</si>
  <si>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</si>
  <si>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</si>
  <si>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</si>
  <si>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</si>
  <si>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</si>
  <si>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</si>
  <si>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</si>
  <si>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</si>
  <si>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</si>
  <si>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</si>
  <si>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</si>
  <si>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</si>
  <si>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</si>
  <si>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</si>
  <si>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</si>
  <si>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</si>
  <si>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</si>
  <si>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</si>
  <si>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</si>
  <si>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</si>
  <si>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</si>
  <si>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</si>
  <si>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</si>
  <si>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</si>
  <si>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</si>
  <si>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</si>
  <si>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</si>
  <si>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</si>
  <si>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</si>
  <si>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</si>
  <si>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</si>
  <si>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</si>
  <si>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</si>
  <si>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</si>
  <si>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</si>
  <si>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</si>
  <si>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</si>
  <si>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</si>
  <si>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</si>
  <si>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</si>
  <si>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</si>
  <si>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</si>
  <si>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</si>
  <si>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</si>
  <si>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</si>
  <si>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</si>
  <si>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</si>
  <si>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</si>
  <si>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</si>
  <si>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</si>
  <si>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</si>
  <si>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</si>
  <si>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</si>
  <si>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</si>
  <si>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</si>
  <si>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</si>
  <si>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</si>
  <si>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</si>
  <si>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</si>
  <si>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</si>
  <si>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</si>
  <si>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</si>
  <si>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</si>
  <si>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</si>
  <si>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</si>
  <si>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</si>
  <si>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</si>
  <si>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</si>
  <si>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</si>
  <si>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</si>
  <si>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</si>
  <si>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</si>
  <si>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</si>
  <si>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</si>
  <si>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</si>
  <si>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</si>
  <si>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</si>
  <si>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</si>
  <si>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</si>
  <si>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</si>
  <si>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</si>
  <si>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</si>
  <si>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</si>
  <si>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</si>
  <si>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</si>
  <si>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</si>
  <si>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</si>
  <si>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</si>
  <si>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</si>
  <si>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</si>
  <si>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</si>
  <si>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</si>
  <si>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</si>
  <si>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</si>
  <si>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</si>
  <si>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</si>
  <si>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</si>
  <si>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</si>
  <si>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</si>
  <si>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</si>
  <si>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</si>
  <si>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</si>
  <si>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</si>
  <si>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</si>
  <si>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</si>
  <si>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</si>
  <si>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</si>
  <si>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</si>
  <si>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</si>
  <si>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</si>
  <si>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</si>
  <si>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</si>
  <si>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</si>
  <si>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</si>
  <si>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</si>
  <si>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</si>
  <si>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</si>
  <si>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</si>
  <si>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</si>
  <si>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</si>
  <si>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</si>
  <si>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</si>
  <si>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</si>
  <si>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</si>
  <si>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</si>
  <si>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</si>
  <si>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</si>
  <si>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</si>
  <si>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</si>
  <si>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</si>
  <si>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</si>
  <si>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</si>
  <si>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</si>
  <si>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</si>
  <si>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</si>
  <si>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</si>
  <si>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</si>
  <si>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</si>
  <si>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</si>
  <si>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</si>
  <si>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</si>
  <si>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</si>
  <si>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</si>
  <si>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</si>
  <si>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</si>
  <si>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</si>
  <si>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</si>
  <si>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</si>
  <si>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</si>
  <si>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</si>
  <si>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</si>
  <si>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</si>
  <si>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</si>
  <si>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</si>
  <si>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</si>
  <si>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</si>
  <si>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</si>
  <si>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</si>
  <si>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</si>
  <si>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</si>
  <si>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</si>
  <si>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</si>
  <si>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</si>
  <si>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</si>
  <si>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</si>
  <si>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</si>
  <si>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</si>
  <si>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</si>
  <si>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</si>
  <si>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</si>
  <si>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</si>
  <si>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</si>
  <si>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</si>
  <si>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</si>
  <si>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</si>
  <si>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</si>
  <si>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</si>
  <si>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</si>
  <si>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</si>
  <si>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</si>
  <si>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</si>
  <si>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</si>
  <si>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</si>
  <si>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</si>
  <si>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</si>
  <si>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</si>
  <si>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</si>
  <si>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</si>
  <si>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</si>
  <si>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</si>
  <si>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</si>
  <si>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</si>
  <si>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</si>
  <si>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</si>
  <si>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</si>
  <si>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</si>
  <si>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</si>
  <si>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</si>
  <si>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</si>
  <si>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</si>
  <si>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</si>
  <si>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</si>
  <si>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</si>
  <si>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</si>
  <si>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</si>
  <si>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</si>
  <si>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</si>
  <si>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</si>
  <si>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</si>
  <si>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</si>
  <si>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</si>
  <si>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</si>
  <si>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</si>
  <si>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</si>
  <si>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</si>
  <si>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</si>
  <si>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</si>
  <si>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</si>
  <si>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</si>
  <si>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</si>
  <si>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</si>
  <si>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</si>
  <si>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</si>
  <si>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</si>
  <si>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</si>
  <si>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</si>
  <si>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</si>
  <si>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</si>
  <si>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</si>
  <si>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</si>
  <si>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</si>
  <si>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</si>
  <si>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</si>
  <si>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</si>
  <si>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</si>
  <si>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</si>
  <si>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</si>
  <si>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</si>
  <si>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</si>
  <si>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</si>
  <si>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</si>
  <si>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</si>
  <si>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</si>
  <si>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</si>
  <si>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</si>
  <si>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</si>
  <si>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</si>
  <si>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</si>
  <si>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</si>
  <si>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</si>
  <si>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</si>
  <si>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</si>
  <si>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</si>
  <si>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</si>
  <si>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</si>
  <si>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</si>
  <si>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</si>
  <si>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</si>
  <si>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</si>
  <si>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</si>
  <si>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</si>
  <si>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</si>
  <si>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</si>
  <si>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</si>
  <si>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</si>
  <si>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</si>
  <si>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</si>
  <si>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</si>
  <si>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</si>
  <si>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</si>
  <si>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</si>
  <si>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</si>
  <si>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</si>
  <si>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</si>
  <si>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</si>
  <si>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</si>
  <si>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</si>
  <si>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</si>
  <si>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</si>
  <si>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</si>
  <si>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</si>
  <si>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</si>
  <si>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</si>
  <si>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</si>
  <si>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</si>
  <si>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</si>
  <si>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</si>
  <si>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</si>
  <si>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</si>
  <si>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</si>
  <si>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</si>
  <si>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</si>
  <si>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</si>
  <si>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</si>
  <si>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</si>
  <si>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</si>
  <si>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</si>
  <si>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</si>
  <si>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</si>
  <si>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</si>
  <si>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</si>
  <si>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</si>
  <si>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</si>
  <si>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</si>
  <si>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</si>
  <si>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</si>
  <si>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</si>
  <si>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</si>
  <si>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</si>
  <si>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</si>
  <si>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</si>
  <si>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</si>
  <si>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</si>
  <si>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</si>
  <si>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</si>
  <si>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</si>
  <si>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</si>
  <si>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</si>
  <si>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</si>
  <si>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</si>
  <si>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</si>
  <si>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</si>
  <si>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</si>
  <si>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</si>
  <si>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</si>
  <si>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</si>
  <si>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</si>
  <si>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</si>
  <si>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</si>
  <si>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</si>
  <si>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</si>
  <si>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</si>
  <si>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</si>
  <si>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</si>
  <si>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</si>
  <si>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</si>
  <si>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</si>
  <si>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</si>
  <si>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</si>
  <si>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</si>
  <si>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</si>
  <si>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</si>
  <si>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</si>
  <si>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</si>
  <si>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</si>
  <si>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</si>
  <si>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</si>
  <si>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</si>
  <si>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</si>
  <si>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</si>
  <si>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</si>
  <si>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</si>
  <si>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</si>
  <si>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</si>
  <si>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</si>
  <si>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</si>
  <si>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</si>
  <si>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</si>
  <si>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</si>
  <si>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</si>
  <si>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</si>
  <si>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</si>
  <si>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</si>
  <si>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</si>
  <si>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</si>
  <si>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</si>
  <si>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</si>
  <si>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</si>
  <si>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</si>
  <si>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</si>
  <si>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</si>
  <si>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</si>
  <si>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</si>
  <si>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</si>
  <si>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</si>
  <si>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</si>
  <si>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</si>
  <si>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</si>
  <si>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</si>
  <si>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</si>
  <si>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</si>
  <si>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</si>
  <si>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</si>
  <si>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</si>
  <si>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</si>
  <si>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</si>
  <si>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</si>
  <si>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</si>
  <si>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</si>
  <si>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</si>
  <si>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</si>
  <si>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</si>
  <si>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</si>
  <si>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</si>
  <si>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</si>
  <si>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</si>
  <si>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</si>
  <si>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</si>
  <si>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</si>
  <si>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</si>
  <si>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</si>
  <si>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</si>
  <si>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</si>
  <si>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</si>
  <si>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</si>
  <si>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</si>
  <si>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</si>
  <si>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</si>
  <si>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</si>
  <si>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</si>
  <si>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</si>
  <si>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</si>
  <si>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</si>
  <si>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</si>
  <si>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</si>
  <si>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</si>
  <si>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</si>
  <si>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</si>
  <si>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</si>
  <si>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</si>
  <si>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</si>
  <si>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</si>
  <si>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</si>
  <si>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</si>
  <si>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</si>
  <si>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</si>
  <si>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</si>
  <si>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</si>
  <si>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</si>
  <si>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</si>
  <si>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</si>
  <si>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</si>
  <si>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</si>
  <si>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</si>
  <si>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</si>
  <si>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</si>
  <si>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</si>
  <si>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</si>
  <si>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</si>
  <si>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</si>
  <si>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</si>
  <si>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</si>
  <si>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</si>
  <si>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</si>
  <si>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</si>
  <si>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</si>
  <si>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</si>
  <si>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</si>
  <si>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</si>
  <si>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</si>
  <si>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</si>
  <si>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</si>
  <si>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</si>
  <si>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</si>
  <si>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</si>
  <si>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</si>
  <si>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</si>
  <si>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</si>
  <si>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</si>
  <si>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</si>
  <si>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</si>
  <si>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</si>
  <si>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</si>
  <si>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</si>
  <si>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</si>
  <si>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</si>
  <si>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</si>
  <si>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</si>
  <si>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</si>
  <si>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</si>
  <si>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</si>
  <si>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</si>
  <si>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</si>
  <si>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</si>
  <si>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</si>
  <si>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</si>
  <si>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</si>
  <si>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</si>
  <si>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</si>
  <si>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</si>
  <si>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</si>
  <si>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</si>
  <si>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</si>
  <si>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</si>
  <si>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</si>
  <si>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</si>
  <si>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</si>
  <si>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</si>
  <si>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</si>
  <si>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</si>
  <si>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</si>
  <si>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</si>
  <si>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</si>
  <si>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</si>
  <si>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</si>
  <si>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</si>
  <si>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</si>
  <si>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</si>
  <si>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</si>
  <si>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</si>
  <si>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</si>
  <si>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</si>
  <si>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</si>
  <si>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</si>
  <si>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</si>
  <si>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</si>
  <si>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</si>
  <si>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</si>
  <si>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</si>
  <si>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</si>
  <si>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</si>
  <si>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</si>
  <si>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</si>
  <si>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</si>
  <si>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</si>
  <si>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</si>
  <si>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</si>
  <si>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</si>
  <si>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</si>
  <si>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</si>
  <si>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</si>
  <si>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</si>
  <si>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</si>
  <si>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</si>
  <si>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</si>
  <si>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</si>
  <si>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</si>
  <si>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</si>
  <si>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</si>
  <si>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</si>
  <si>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</si>
  <si>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</si>
  <si>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</si>
  <si>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</si>
  <si>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</si>
  <si>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</si>
  <si>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</si>
  <si>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</si>
  <si>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</si>
  <si>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</si>
  <si>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</si>
  <si>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</si>
  <si>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</si>
  <si>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</si>
  <si>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</si>
  <si>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</si>
  <si>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</si>
  <si>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</si>
  <si>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</si>
  <si>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</si>
  <si>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</si>
  <si>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</si>
  <si>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</si>
  <si>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</si>
  <si>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</si>
  <si>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</si>
  <si>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</si>
  <si>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</si>
  <si>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</si>
  <si>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</si>
  <si>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</si>
  <si>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</si>
  <si>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</si>
  <si>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</si>
  <si>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</si>
  <si>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</si>
  <si>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</si>
  <si>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</si>
  <si>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</si>
  <si>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</si>
  <si>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</si>
  <si>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</si>
  <si>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</si>
  <si>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</si>
  <si>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</si>
  <si>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</si>
  <si>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</si>
  <si>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</si>
  <si>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</si>
  <si>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</si>
  <si>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</si>
  <si>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</si>
  <si>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</si>
  <si>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</si>
  <si>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</si>
  <si>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</si>
  <si>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</si>
  <si>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</si>
  <si>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</si>
  <si>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</si>
  <si>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</si>
  <si>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</si>
  <si>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</si>
  <si>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</si>
  <si>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</si>
  <si>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</si>
  <si>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</si>
  <si>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</si>
  <si>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</si>
  <si>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</si>
  <si>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</si>
  <si>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</si>
  <si>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</si>
  <si>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</si>
  <si>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</si>
  <si>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</si>
  <si>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</si>
  <si>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</si>
  <si>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</si>
  <si>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</si>
  <si>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</si>
  <si>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</si>
  <si>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</si>
  <si>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</si>
  <si>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</si>
  <si>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</si>
  <si>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</si>
  <si>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</si>
  <si>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</si>
  <si>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</si>
  <si>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</si>
  <si>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</si>
  <si>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</si>
  <si>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</si>
  <si>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</si>
  <si>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</si>
  <si>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</si>
  <si>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</si>
  <si>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</si>
  <si>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</si>
  <si>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</si>
  <si>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</si>
  <si>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</si>
  <si>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</si>
  <si>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</si>
  <si>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</si>
  <si>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</si>
  <si>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</si>
  <si>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</si>
  <si>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</si>
  <si>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</si>
  <si>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</si>
  <si>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</si>
  <si>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</si>
  <si>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</si>
  <si>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</si>
  <si>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</si>
  <si>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</si>
  <si>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</si>
  <si>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</si>
  <si>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</si>
  <si>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</si>
  <si>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</si>
  <si>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</si>
  <si>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</si>
  <si>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</si>
  <si>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</si>
  <si>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</si>
  <si>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</si>
  <si>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</si>
  <si>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</si>
  <si>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</si>
  <si>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</si>
  <si>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</si>
  <si>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</si>
  <si>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</si>
  <si>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</si>
  <si>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</si>
  <si>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</si>
  <si>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</si>
  <si>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</si>
  <si>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</si>
  <si>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</si>
  <si>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</si>
  <si>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</si>
  <si>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</si>
  <si>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</si>
  <si>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</si>
  <si>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</si>
  <si>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</si>
  <si>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</si>
  <si>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</si>
  <si>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</si>
  <si>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</si>
  <si>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</si>
  <si>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</si>
  <si>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</si>
  <si>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</si>
  <si>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</si>
  <si>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</si>
  <si>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</si>
  <si>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</si>
  <si>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</si>
  <si>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</si>
  <si>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</si>
  <si>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</si>
  <si>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</si>
  <si>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</si>
  <si>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</si>
  <si>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</si>
  <si>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</si>
  <si>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</si>
  <si>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</si>
  <si>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</si>
  <si>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</si>
  <si>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</si>
  <si>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</si>
  <si>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</si>
  <si>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</si>
  <si>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</si>
  <si>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</si>
  <si>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</si>
  <si>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</si>
  <si>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</si>
  <si>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</si>
  <si>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</si>
  <si>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</si>
  <si>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</si>
  <si>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</si>
  <si>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</si>
  <si>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</si>
  <si>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</si>
  <si>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</si>
  <si>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</si>
  <si>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</si>
  <si>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</si>
  <si>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</si>
  <si>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</si>
  <si>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</si>
  <si>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</si>
  <si>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</si>
  <si>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</si>
  <si>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</si>
  <si>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</si>
  <si>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</si>
  <si>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</si>
  <si>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</si>
  <si>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</si>
  <si>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</si>
  <si>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</si>
  <si>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</si>
  <si>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</si>
  <si>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</si>
  <si>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</si>
  <si>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</si>
  <si>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</si>
  <si>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</si>
  <si>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</si>
  <si>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</si>
  <si>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</si>
  <si>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</si>
  <si>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</si>
  <si>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</si>
  <si>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</si>
  <si>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</si>
  <si>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</si>
  <si>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</si>
  <si>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</si>
  <si>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</si>
  <si>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</si>
  <si>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</si>
  <si>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</si>
  <si>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</si>
  <si>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</si>
  <si>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</si>
  <si>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</si>
  <si>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</si>
  <si>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</si>
  <si>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</si>
  <si>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</si>
  <si>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</si>
  <si>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</si>
  <si>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</si>
  <si>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</si>
  <si>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</si>
  <si>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</si>
  <si>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</si>
  <si>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</si>
  <si>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</si>
  <si>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</si>
  <si>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</si>
  <si>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</si>
  <si>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</si>
  <si>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</si>
  <si>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</si>
  <si>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</si>
  <si>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</si>
  <si>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</si>
  <si>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</si>
  <si>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</si>
  <si>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</si>
  <si>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</si>
  <si>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</si>
  <si>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</si>
  <si>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</si>
  <si>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</si>
  <si>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</si>
  <si>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</si>
  <si>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</si>
  <si>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</si>
  <si>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</si>
  <si>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</si>
  <si>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</si>
  <si>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</si>
  <si>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</si>
  <si>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</si>
  <si>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</si>
  <si>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</si>
  <si>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</si>
  <si>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</si>
  <si>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</si>
  <si>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</si>
  <si>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</si>
  <si>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</si>
  <si>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</si>
  <si>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</si>
  <si>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</si>
  <si>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</si>
  <si>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</si>
  <si>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</si>
  <si>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</si>
  <si>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</si>
  <si>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</si>
  <si>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</si>
  <si>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</si>
  <si>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</si>
  <si>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</si>
  <si>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</si>
  <si>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</si>
  <si>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</si>
  <si>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</si>
  <si>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</si>
  <si>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</si>
  <si>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</si>
  <si>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</si>
  <si>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</si>
  <si>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</si>
  <si>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</si>
  <si>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</si>
  <si>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</si>
  <si>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</si>
  <si>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</si>
  <si>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</si>
  <si>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</si>
  <si>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</si>
  <si>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</si>
  <si>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</si>
  <si>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</si>
  <si>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</si>
  <si>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</si>
  <si>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</si>
  <si>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</si>
  <si>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</si>
  <si>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</si>
  <si>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</si>
  <si>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</si>
  <si>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</si>
  <si>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</si>
  <si>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</si>
  <si>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</si>
  <si>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</si>
  <si>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</si>
  <si>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</si>
  <si>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</si>
  <si>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</si>
  <si>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</si>
  <si>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</si>
  <si>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</si>
  <si>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</si>
  <si>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</si>
  <si>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</si>
  <si>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</si>
  <si>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</si>
  <si>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</si>
  <si>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</si>
  <si>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</si>
  <si>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</si>
  <si>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</si>
  <si>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</si>
  <si>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</si>
  <si>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</si>
  <si>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</si>
  <si>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</si>
  <si>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</si>
  <si>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</si>
  <si>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</si>
  <si>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</si>
  <si>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</si>
  <si>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</si>
  <si>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</si>
  <si>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</si>
  <si>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</si>
  <si>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</si>
  <si>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</si>
  <si>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</si>
  <si>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</si>
  <si>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</si>
  <si>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</si>
  <si>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</si>
  <si>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</si>
  <si>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</si>
  <si>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</si>
  <si>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</si>
  <si>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</si>
  <si>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</si>
  <si>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</si>
  <si>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</si>
  <si>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</si>
  <si>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</si>
  <si>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</si>
  <si>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</si>
  <si>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</si>
  <si>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</si>
  <si>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</si>
  <si>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</si>
  <si>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</si>
  <si>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</si>
  <si>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</si>
  <si>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</si>
  <si>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</si>
  <si>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</si>
  <si>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</si>
  <si>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</si>
  <si>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</si>
  <si>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</si>
  <si>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</si>
  <si>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</si>
  <si>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</si>
  <si>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</si>
  <si>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</si>
  <si>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</si>
  <si>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</si>
  <si>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</si>
  <si>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</si>
  <si>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</si>
  <si>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</si>
  <si>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</si>
  <si>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</si>
  <si>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</si>
  <si>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</si>
  <si>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</si>
  <si>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</si>
  <si>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</si>
  <si>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</si>
  <si>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</si>
  <si>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</si>
  <si>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</si>
  <si>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</si>
  <si>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</si>
  <si>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</si>
  <si>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</si>
  <si>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</si>
  <si>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</si>
  <si>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</si>
  <si>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</si>
  <si>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</si>
  <si>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</si>
  <si>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</si>
  <si>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</si>
  <si>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</si>
  <si>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</si>
  <si>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</si>
  <si>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</si>
  <si>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</si>
  <si>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</si>
  <si>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</si>
  <si>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</si>
  <si>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</si>
  <si>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</si>
  <si>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</si>
  <si>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</si>
  <si>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</si>
  <si>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</si>
  <si>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</si>
  <si>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</si>
  <si>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</si>
  <si>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</si>
  <si>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</si>
  <si>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</si>
  <si>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</si>
  <si>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</si>
  <si>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</si>
  <si>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</si>
  <si>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</si>
  <si>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</si>
  <si>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</si>
  <si>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</si>
  <si>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</si>
  <si>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</si>
  <si>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</si>
  <si>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</si>
  <si>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</si>
  <si>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</si>
  <si>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</si>
  <si>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</si>
  <si>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</si>
  <si>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</si>
  <si>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</si>
  <si>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</si>
  <si>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</si>
  <si>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</si>
  <si>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</si>
  <si>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</si>
  <si>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</si>
  <si>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</si>
  <si>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</si>
  <si>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</si>
  <si>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</si>
  <si>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</si>
  <si>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</si>
  <si>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</si>
  <si>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</si>
  <si>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</si>
  <si>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</si>
  <si>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</si>
  <si>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</si>
  <si>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</si>
  <si>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</si>
  <si>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</si>
  <si>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</si>
  <si>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</si>
  <si>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</si>
  <si>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</si>
  <si>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</si>
  <si>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</si>
  <si>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</si>
  <si>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</si>
  <si>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</si>
  <si>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</si>
  <si>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</si>
  <si>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</si>
  <si>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</si>
  <si>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</si>
  <si>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</si>
  <si>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</si>
  <si>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</si>
  <si>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</si>
  <si>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</si>
  <si>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</si>
  <si>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</si>
  <si>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</si>
  <si>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</si>
  <si>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</si>
  <si>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</si>
  <si>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</si>
  <si>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</si>
  <si>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</si>
  <si>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</si>
  <si>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</si>
  <si>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</si>
  <si>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</si>
  <si>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</si>
  <si>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</si>
  <si>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</si>
  <si>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</si>
  <si>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</si>
  <si>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</si>
  <si>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</si>
  <si>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</si>
  <si>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</si>
  <si>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</si>
  <si>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</si>
  <si>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</si>
  <si>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</si>
  <si>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</si>
  <si>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</si>
  <si>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</si>
  <si>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</si>
  <si>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</si>
  <si>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</si>
  <si>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</si>
  <si>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</si>
  <si>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</si>
  <si>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</si>
  <si>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</si>
  <si>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</si>
  <si>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</si>
  <si>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</si>
  <si>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</si>
  <si>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</si>
  <si>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</si>
  <si>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</si>
  <si>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</si>
  <si>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</si>
  <si>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</si>
  <si>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</si>
  <si>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</si>
  <si>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</si>
  <si>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</si>
  <si>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</si>
  <si>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</si>
  <si>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</si>
  <si>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</si>
  <si>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</si>
  <si>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</si>
  <si>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</si>
  <si>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</si>
  <si>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</si>
  <si>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</si>
  <si>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</si>
  <si>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</si>
  <si>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</si>
  <si>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</si>
  <si>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</si>
  <si>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</si>
  <si>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</si>
  <si>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</si>
  <si>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</si>
  <si>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</si>
  <si>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</si>
  <si>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</si>
  <si>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</si>
  <si>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</si>
  <si>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</si>
  <si>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</si>
  <si>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</si>
  <si>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</si>
  <si>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</si>
  <si>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</si>
  <si>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</si>
  <si>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</si>
  <si>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</si>
  <si>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</si>
  <si>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</si>
  <si>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</si>
  <si>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</si>
  <si>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</si>
  <si>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</si>
  <si>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</si>
  <si>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</si>
  <si>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</si>
  <si>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</si>
  <si>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</si>
  <si>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</si>
  <si>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</si>
  <si>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</si>
  <si>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</si>
  <si>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</si>
  <si>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</si>
  <si>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</si>
  <si>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</si>
  <si>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</si>
  <si>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</si>
  <si>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</si>
  <si>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</si>
  <si>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</si>
  <si>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</si>
  <si>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</si>
  <si>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</si>
  <si>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</si>
  <si>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</si>
  <si>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</si>
  <si>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</si>
  <si>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</si>
  <si>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</si>
  <si>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</si>
  <si>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</si>
  <si>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</si>
  <si>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</si>
  <si>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</si>
  <si>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</si>
  <si>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</si>
  <si>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</si>
  <si>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</si>
  <si>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</si>
  <si>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</si>
  <si>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</si>
  <si>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</si>
  <si>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</si>
  <si>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</si>
  <si>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</si>
  <si>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</si>
  <si>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</si>
  <si>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</si>
  <si>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</si>
  <si>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</si>
  <si>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</si>
  <si>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</si>
  <si>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</si>
  <si>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</si>
  <si>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</si>
  <si>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</si>
  <si>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</si>
  <si>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</si>
  <si>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</si>
  <si>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</si>
  <si>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</si>
  <si>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</si>
  <si>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</si>
  <si>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</si>
  <si>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</si>
  <si>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</si>
  <si>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</si>
  <si>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</si>
  <si>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</si>
  <si>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</si>
  <si>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</si>
  <si>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</si>
  <si>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</si>
  <si>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</si>
  <si>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</si>
  <si>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</si>
  <si>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</si>
  <si>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</si>
  <si>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</si>
  <si>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</si>
  <si>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</si>
  <si>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</si>
  <si>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</si>
  <si>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</si>
  <si>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</si>
  <si>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</si>
  <si>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</si>
  <si>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</si>
  <si>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</si>
  <si>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</si>
  <si>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</si>
  <si>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</si>
  <si>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</si>
  <si>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</si>
  <si>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</si>
  <si>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</si>
  <si>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</si>
  <si>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</si>
  <si>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</si>
  <si>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</si>
  <si>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</si>
  <si>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</si>
  <si>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</si>
  <si>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</si>
  <si>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</si>
  <si>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</si>
  <si>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</si>
  <si>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</si>
  <si>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</si>
  <si>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</si>
  <si>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</si>
  <si>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</si>
  <si>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</si>
  <si>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</si>
  <si>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</si>
  <si>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</si>
  <si>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</si>
  <si>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</si>
  <si>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</si>
  <si>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</si>
  <si>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</si>
  <si>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</si>
  <si>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</si>
  <si>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</si>
  <si>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</si>
  <si>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</si>
  <si>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</si>
  <si>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</si>
  <si>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</si>
  <si>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</si>
  <si>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</si>
  <si>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</si>
  <si>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</si>
  <si>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</si>
  <si>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</si>
  <si>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</si>
  <si>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</si>
  <si>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</si>
  <si>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</si>
  <si>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</si>
  <si>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</si>
  <si>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</si>
  <si>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</si>
  <si>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</si>
  <si>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</si>
  <si>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</si>
  <si>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</si>
  <si>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</si>
  <si>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</si>
  <si>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</si>
  <si>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</si>
  <si>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</si>
  <si>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</si>
  <si>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</si>
  <si>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</si>
  <si>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</si>
  <si>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</si>
  <si>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</si>
  <si>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</si>
  <si>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</si>
  <si>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</si>
  <si>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</si>
  <si>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</si>
  <si>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</si>
  <si>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</si>
  <si>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</si>
  <si>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</si>
  <si>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</si>
  <si>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</si>
  <si>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</si>
  <si>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</si>
  <si>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</si>
  <si>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</si>
  <si>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</si>
  <si>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</si>
  <si>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</si>
  <si>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</si>
  <si>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</si>
  <si>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</si>
  <si>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</si>
  <si>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</si>
  <si>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</si>
  <si>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</si>
  <si>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</si>
  <si>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</si>
  <si>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</si>
  <si>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</si>
  <si>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</si>
  <si>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</si>
  <si>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</si>
  <si>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</si>
  <si>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</si>
  <si>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</si>
  <si>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</si>
  <si>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</si>
  <si>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</si>
  <si>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</si>
  <si>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</si>
  <si>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</si>
  <si>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</si>
  <si>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</si>
  <si>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</si>
  <si>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</si>
  <si>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</si>
  <si>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</si>
  <si>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</si>
  <si>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</si>
  <si>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</si>
  <si>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</si>
  <si>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</si>
  <si>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</si>
  <si>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</si>
  <si>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</si>
  <si>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</si>
  <si>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</si>
  <si>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</si>
  <si>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</si>
  <si>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</si>
  <si>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</si>
  <si>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</si>
  <si>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</si>
  <si>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</si>
  <si>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</si>
  <si>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</si>
  <si>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</si>
  <si>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</si>
  <si>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</si>
  <si>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</si>
  <si>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</si>
  <si>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</si>
  <si>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</si>
  <si>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</si>
  <si>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</si>
  <si>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</si>
  <si>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</si>
  <si>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</si>
  <si>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</si>
  <si>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</si>
  <si>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</si>
  <si>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</si>
  <si>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</si>
  <si>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</si>
  <si>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</si>
  <si>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</si>
  <si>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</si>
  <si>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</si>
  <si>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</si>
  <si>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</si>
  <si>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</si>
  <si>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</si>
  <si>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</si>
  <si>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</si>
  <si>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</si>
  <si>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</si>
  <si>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</si>
  <si>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</si>
  <si>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</si>
  <si>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</si>
  <si>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</si>
  <si>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</si>
  <si>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</si>
  <si>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</si>
  <si>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</si>
  <si>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</si>
  <si>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</si>
  <si>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</si>
  <si>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</si>
  <si>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</si>
  <si>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</si>
  <si>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</si>
  <si>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</si>
  <si>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</si>
  <si>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</si>
  <si>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</si>
  <si>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</si>
  <si>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</si>
  <si>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</si>
  <si>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</si>
  <si>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</si>
  <si>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</si>
  <si>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</si>
  <si>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</si>
  <si>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</si>
  <si>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</si>
  <si>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</si>
  <si>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</si>
  <si>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</si>
  <si>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</si>
  <si>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</si>
  <si>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</si>
  <si>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</si>
  <si>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</si>
  <si>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</si>
  <si>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</si>
  <si>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</si>
  <si>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</si>
  <si>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</si>
  <si>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</si>
  <si>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</si>
  <si>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</si>
  <si>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</si>
  <si>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</si>
  <si>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</si>
  <si>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</si>
  <si>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</si>
  <si>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</si>
  <si>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</si>
  <si>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</si>
  <si>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</si>
  <si>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</si>
  <si>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</si>
  <si>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</si>
  <si>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</si>
  <si>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</si>
  <si>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</si>
  <si>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</si>
  <si>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</si>
  <si>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</si>
  <si>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</si>
  <si>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</si>
  <si>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</si>
  <si>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</si>
  <si>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</si>
  <si>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</si>
  <si>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</si>
  <si>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</si>
  <si>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</si>
  <si>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</si>
  <si>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</si>
  <si>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</si>
  <si>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</si>
  <si>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</si>
  <si>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</si>
  <si>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</si>
  <si>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</si>
  <si>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</si>
  <si>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</si>
  <si>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</si>
  <si>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</si>
  <si>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</si>
  <si>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</si>
  <si>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</si>
  <si>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</si>
  <si>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</si>
  <si>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</si>
  <si>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</si>
  <si>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</si>
  <si>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</si>
  <si>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</si>
  <si>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</si>
  <si>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</si>
  <si>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</si>
  <si>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</si>
  <si>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</si>
  <si>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</si>
  <si>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</si>
  <si>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</si>
  <si>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</si>
  <si>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</si>
  <si>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</si>
  <si>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</si>
  <si>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</si>
  <si>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</si>
  <si>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</si>
  <si>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</si>
  <si>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</si>
  <si>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</si>
  <si>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</si>
  <si>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</si>
  <si>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</si>
  <si>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</si>
  <si>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</si>
  <si>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</si>
  <si>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</si>
  <si>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</si>
  <si>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</si>
  <si>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</si>
  <si>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</si>
  <si>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</si>
  <si>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</si>
  <si>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</si>
  <si>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</si>
  <si>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</si>
  <si>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</si>
  <si>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</si>
  <si>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</si>
  <si>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</si>
  <si>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</si>
  <si>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</si>
  <si>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</si>
  <si>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</si>
  <si>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</si>
  <si>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</si>
  <si>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</si>
  <si>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</si>
  <si>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</si>
  <si>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</si>
  <si>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</si>
  <si>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</si>
  <si>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</si>
  <si>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</si>
  <si>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</si>
  <si>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</si>
  <si>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</si>
  <si>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</si>
  <si>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</si>
  <si>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</si>
  <si>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</si>
  <si>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</si>
  <si>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</si>
  <si>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</si>
  <si>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</si>
  <si>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</si>
  <si>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</si>
  <si>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</si>
  <si>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</si>
  <si>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</si>
  <si>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</si>
  <si>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</si>
  <si>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</si>
  <si>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</si>
  <si>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</si>
  <si>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</si>
  <si>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</si>
  <si>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</si>
  <si>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</si>
  <si>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</si>
  <si>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</si>
  <si>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</si>
  <si>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</si>
  <si>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</si>
  <si>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</si>
  <si>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</si>
  <si>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</si>
  <si>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</si>
  <si>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</si>
  <si>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</si>
  <si>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</si>
  <si>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</si>
  <si>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</si>
  <si>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</si>
  <si>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</si>
  <si>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</si>
  <si>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</si>
  <si>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</si>
  <si>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</si>
  <si>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</si>
  <si>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</si>
  <si>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</si>
  <si>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</si>
  <si>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</si>
  <si>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</si>
  <si>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</si>
  <si>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</si>
  <si>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</si>
  <si>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</si>
  <si>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</si>
  <si>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</si>
  <si>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</si>
  <si>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</si>
  <si>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</si>
  <si>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</si>
  <si>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</si>
  <si>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</si>
  <si>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</si>
  <si>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</si>
  <si>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</si>
  <si>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</si>
  <si>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</si>
  <si>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</si>
  <si>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</si>
  <si>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</si>
  <si>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</si>
  <si>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</si>
  <si>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</si>
  <si>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</si>
  <si>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</si>
  <si>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</si>
  <si>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</si>
  <si>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</si>
  <si>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</si>
  <si>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</si>
  <si>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</si>
  <si>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</si>
  <si>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</si>
  <si>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</si>
  <si>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</si>
  <si>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</si>
  <si>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</si>
  <si>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</si>
  <si>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</si>
  <si>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</si>
  <si>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</si>
  <si>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</si>
  <si>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</si>
  <si>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</si>
  <si>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</si>
  <si>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</si>
  <si>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</si>
  <si>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</si>
  <si>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</si>
  <si>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</si>
  <si>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</si>
  <si>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</si>
  <si>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</si>
  <si>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</si>
  <si>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</si>
  <si>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</si>
  <si>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</si>
  <si>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</si>
  <si>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</si>
  <si>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</si>
  <si>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</si>
  <si>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</si>
  <si>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</si>
  <si>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</si>
  <si>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</si>
  <si>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</si>
  <si>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</si>
  <si>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</si>
  <si>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</si>
  <si>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</si>
  <si>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</si>
  <si>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</si>
  <si>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</si>
  <si>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</si>
  <si>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</si>
  <si>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</si>
  <si>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</si>
  <si>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</si>
  <si>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</si>
  <si>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</si>
  <si>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</si>
  <si>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</si>
  <si>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</si>
  <si>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</si>
  <si>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</si>
  <si>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</si>
  <si>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</si>
  <si>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</si>
  <si>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</si>
  <si>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</si>
  <si>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</si>
  <si>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</si>
  <si>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</si>
  <si>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</si>
  <si>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</si>
  <si>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</si>
  <si>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</si>
  <si>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</si>
  <si>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</si>
  <si>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</si>
  <si>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</si>
  <si>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</si>
  <si>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</si>
  <si>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</si>
  <si>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</si>
  <si>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</si>
  <si>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</si>
  <si>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</si>
  <si>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</si>
  <si>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</si>
  <si>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</si>
  <si>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</si>
  <si>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</si>
  <si>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</si>
  <si>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</si>
  <si>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</si>
  <si>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</si>
  <si>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</si>
  <si>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</si>
  <si>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</si>
  <si>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</si>
  <si>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</si>
  <si>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</si>
  <si>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</si>
  <si>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</si>
  <si>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</si>
  <si>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</si>
  <si>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</si>
  <si>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</si>
  <si>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</si>
  <si>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</si>
  <si>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</si>
  <si>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</si>
  <si>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</si>
  <si>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</si>
  <si>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</si>
  <si>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</si>
  <si>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</si>
  <si>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</si>
  <si>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</si>
  <si>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</si>
  <si>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</si>
  <si>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</si>
  <si>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</si>
  <si>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</si>
  <si>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</si>
  <si>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</si>
  <si>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</si>
  <si>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</si>
  <si>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</si>
  <si>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</si>
  <si>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</si>
  <si>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</si>
  <si>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</si>
  <si>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</si>
  <si>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</si>
  <si>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</si>
  <si>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</si>
  <si>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</si>
  <si>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</si>
  <si>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</si>
  <si>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</si>
  <si>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</si>
  <si>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</si>
  <si>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</si>
  <si>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</si>
  <si>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</si>
  <si>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</si>
  <si>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</si>
  <si>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</si>
  <si>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</si>
  <si>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</si>
  <si>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</si>
  <si>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</si>
  <si>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</si>
  <si>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</si>
  <si>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</si>
  <si>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</si>
  <si>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</si>
  <si>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</si>
  <si>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</si>
  <si>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</si>
  <si>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</si>
  <si>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</si>
  <si>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</si>
  <si>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</si>
  <si>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</si>
  <si>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</si>
  <si>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</si>
  <si>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</si>
  <si>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</si>
  <si>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</si>
  <si>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</si>
  <si>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</si>
  <si>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</si>
  <si>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</si>
  <si>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</si>
  <si>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</si>
  <si>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</si>
  <si>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</si>
  <si>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</si>
  <si>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</si>
  <si>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</si>
  <si>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</si>
  <si>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</si>
  <si>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</si>
  <si>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</si>
  <si>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</si>
  <si>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</si>
  <si>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</si>
  <si>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</si>
  <si>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</si>
  <si>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</si>
  <si>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</si>
  <si>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</si>
  <si>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</si>
  <si>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</si>
  <si>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</si>
  <si>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</si>
  <si>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</si>
  <si>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</si>
  <si>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</si>
  <si>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</si>
  <si>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</si>
  <si>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</si>
  <si>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</si>
  <si>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</si>
  <si>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</si>
  <si>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</si>
  <si>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</si>
  <si>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</si>
  <si>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</si>
  <si>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</si>
  <si>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</si>
  <si>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</si>
  <si>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</si>
  <si>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</si>
  <si>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</si>
  <si>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</si>
  <si>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</si>
  <si>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</si>
  <si>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</si>
  <si>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</si>
  <si>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</si>
  <si>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</si>
  <si>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</si>
  <si>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</si>
  <si>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</si>
  <si>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</si>
  <si>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</si>
  <si>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</si>
  <si>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</si>
  <si>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</si>
  <si>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</si>
  <si>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</si>
  <si>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</si>
  <si>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</si>
  <si>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</si>
  <si>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</si>
  <si>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</si>
  <si>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</si>
  <si>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</si>
  <si>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</si>
  <si>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</si>
  <si>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</si>
  <si>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</si>
  <si>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</si>
  <si>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</si>
  <si>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</si>
  <si>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</si>
  <si>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</si>
  <si>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</si>
  <si>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</si>
  <si>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</si>
  <si>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</si>
  <si>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</si>
  <si>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</si>
  <si>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</si>
  <si>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</si>
  <si>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</si>
  <si>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</si>
  <si>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</si>
  <si>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</si>
  <si>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</si>
  <si>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</si>
  <si>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</si>
  <si>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</si>
  <si>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</si>
  <si>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</si>
  <si>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</si>
  <si>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</si>
  <si>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</si>
  <si>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</si>
  <si>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</si>
  <si>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</si>
  <si>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</si>
  <si>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</si>
  <si>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</si>
  <si>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</si>
  <si>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</si>
  <si>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</si>
  <si>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</si>
  <si>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</si>
  <si>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</si>
  <si>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</si>
  <si>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</si>
  <si>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</si>
  <si>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</si>
  <si>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</si>
  <si>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</si>
  <si>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</si>
  <si>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</si>
  <si>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</si>
  <si>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</si>
  <si>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</si>
  <si>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</si>
  <si>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</si>
  <si>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</si>
  <si>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</si>
  <si>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</si>
  <si>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</si>
  <si>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</si>
  <si>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</si>
  <si>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</si>
  <si>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</si>
  <si>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</si>
  <si>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</si>
  <si>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</si>
  <si>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</si>
  <si>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</si>
  <si>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</si>
  <si>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</si>
  <si>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</si>
  <si>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</si>
  <si>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</si>
  <si>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</si>
  <si>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</si>
  <si>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</si>
  <si>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</si>
  <si>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</si>
  <si>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</si>
  <si>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</si>
  <si>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</si>
  <si>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</si>
  <si>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</si>
  <si>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</si>
  <si>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</si>
  <si>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</si>
  <si>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</si>
  <si>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</si>
  <si>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</si>
  <si>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</si>
  <si>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</si>
  <si>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</si>
  <si>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</si>
  <si>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</si>
  <si>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</si>
  <si>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</si>
  <si>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</si>
  <si>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</si>
  <si>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</si>
  <si>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</si>
  <si>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</si>
  <si>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</si>
  <si>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</si>
  <si>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</si>
  <si>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</si>
  <si>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</si>
  <si>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</si>
  <si>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</si>
  <si>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</si>
  <si>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</si>
  <si>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</si>
  <si>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</si>
  <si>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</si>
  <si>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</si>
  <si>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</si>
  <si>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</si>
  <si>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</si>
  <si>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</si>
  <si>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</si>
  <si>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</si>
  <si>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</si>
  <si>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</si>
  <si>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</si>
  <si>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</si>
  <si>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</si>
  <si>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</si>
  <si>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</si>
  <si>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</si>
  <si>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</si>
  <si>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</si>
  <si>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</si>
  <si>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</si>
  <si>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</si>
  <si>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</si>
  <si>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</si>
  <si>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</si>
  <si>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</si>
  <si>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</si>
  <si>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</si>
  <si>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</si>
  <si>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</si>
  <si>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</si>
  <si>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</si>
  <si>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</si>
  <si>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</si>
  <si>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</si>
  <si>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</si>
  <si>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</si>
  <si>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</si>
  <si>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</si>
  <si>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</si>
  <si>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</si>
  <si>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</si>
  <si>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</si>
  <si>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</si>
  <si>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</si>
  <si>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</si>
  <si>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</si>
  <si>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</si>
  <si>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</si>
  <si>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</si>
  <si>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</si>
  <si>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</si>
  <si>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</si>
  <si>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</si>
  <si>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</si>
  <si>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</si>
  <si>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</si>
  <si>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</si>
  <si>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</si>
  <si>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</si>
  <si>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</si>
  <si>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</si>
  <si>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</si>
  <si>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</si>
  <si>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</si>
  <si>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</si>
  <si>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</si>
  <si>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</si>
  <si>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</si>
  <si>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</si>
  <si>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</si>
  <si>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</si>
  <si>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</si>
  <si>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</si>
  <si>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</si>
  <si>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</si>
  <si>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</si>
  <si>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</si>
  <si>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</si>
  <si>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</si>
  <si>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</si>
  <si>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</si>
  <si>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</si>
  <si>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</si>
  <si>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</si>
  <si>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</si>
  <si>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</si>
  <si>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</si>
  <si>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</si>
  <si>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</si>
  <si>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</si>
  <si>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</si>
  <si>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</si>
  <si>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</si>
  <si>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</si>
  <si>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</si>
  <si>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</si>
  <si>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</si>
  <si>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</si>
  <si>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</si>
  <si>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</si>
  <si>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</si>
  <si>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</si>
  <si>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</si>
  <si>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</si>
  <si>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</si>
  <si>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</si>
  <si>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</si>
  <si>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</si>
  <si>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</si>
  <si>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</si>
  <si>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</si>
  <si>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</si>
  <si>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</si>
  <si>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</si>
  <si>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</si>
  <si>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</si>
  <si>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</si>
  <si>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</si>
  <si>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</si>
  <si>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</si>
  <si>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</si>
  <si>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</si>
  <si>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</si>
  <si>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</si>
  <si>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</si>
  <si>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</si>
  <si>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</si>
  <si>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</si>
  <si>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</si>
  <si>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</si>
  <si>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</si>
  <si>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</si>
  <si>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</si>
  <si>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</si>
  <si>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</si>
  <si>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</si>
  <si>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</si>
  <si>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</si>
  <si>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</si>
  <si>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</si>
  <si>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</si>
  <si>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</si>
  <si>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</si>
  <si>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</si>
  <si>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</si>
  <si>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</si>
  <si>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</si>
  <si>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</si>
  <si>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</si>
  <si>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</si>
  <si>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</si>
  <si>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</si>
  <si>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</si>
  <si>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</si>
  <si>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</si>
  <si>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</si>
  <si>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</si>
  <si>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</si>
  <si>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</si>
  <si>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</si>
  <si>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</si>
  <si>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</si>
  <si>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</si>
  <si>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</si>
  <si>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</si>
  <si>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</si>
  <si>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</si>
  <si>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</si>
  <si>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</si>
  <si>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</si>
  <si>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</si>
  <si>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</si>
  <si>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</si>
  <si>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</si>
  <si>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</si>
  <si>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</si>
  <si>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</si>
  <si>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</si>
  <si>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</si>
  <si>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</si>
  <si>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</si>
  <si>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</si>
  <si>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</si>
  <si>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</si>
  <si>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</si>
  <si>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</si>
  <si>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</si>
  <si>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</si>
  <si>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</si>
  <si>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</si>
  <si>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</si>
  <si>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</si>
  <si>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</si>
  <si>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</si>
  <si>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</si>
  <si>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</si>
  <si>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</si>
  <si>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</si>
  <si>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</si>
  <si>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</si>
  <si>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</si>
  <si>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</si>
  <si>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</si>
  <si>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</si>
  <si>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</si>
  <si>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</si>
  <si>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</si>
  <si>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</si>
  <si>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</si>
  <si>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</si>
  <si>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</si>
  <si>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</si>
  <si>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</si>
  <si>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</si>
  <si>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</si>
  <si>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</si>
  <si>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</si>
  <si>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</si>
  <si>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</si>
  <si>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</si>
  <si>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</si>
  <si>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</si>
  <si>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</si>
  <si>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</si>
  <si>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</si>
  <si>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</si>
  <si>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</si>
  <si>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</si>
  <si>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</si>
  <si>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</si>
  <si>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</si>
  <si>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</si>
  <si>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</si>
  <si>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</si>
  <si>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</si>
  <si>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</si>
  <si>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</si>
  <si>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</si>
  <si>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</si>
  <si>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</si>
  <si>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</si>
  <si>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</si>
  <si>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</si>
  <si>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</si>
  <si>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</si>
  <si>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</si>
  <si>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</si>
  <si>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</si>
  <si>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</si>
  <si>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</si>
  <si>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</si>
  <si>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</si>
  <si>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</si>
  <si>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</si>
  <si>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</si>
  <si>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</si>
  <si>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</si>
  <si>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</si>
  <si>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</si>
  <si>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</si>
  <si>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</si>
  <si>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</si>
  <si>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</si>
  <si>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</si>
  <si>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</si>
  <si>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</si>
  <si>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</si>
  <si>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</si>
  <si>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</si>
  <si>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</si>
  <si>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</si>
  <si>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</si>
  <si>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</si>
  <si>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</si>
  <si>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</si>
  <si>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</si>
  <si>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</si>
  <si>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</si>
  <si>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</si>
  <si>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</si>
  <si>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</si>
  <si>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</si>
  <si>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</si>
  <si>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</si>
  <si>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</si>
  <si>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</si>
  <si>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</si>
  <si>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</si>
  <si>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</si>
  <si>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</si>
  <si>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</si>
  <si>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</si>
  <si>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</si>
  <si>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</si>
  <si>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</si>
  <si>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</si>
  <si>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</si>
  <si>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</si>
  <si>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</si>
  <si>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</si>
  <si>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</si>
  <si>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</si>
  <si>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</si>
  <si>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</si>
  <si>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</si>
  <si>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</si>
  <si>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</si>
  <si>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</si>
  <si>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</si>
  <si>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</si>
  <si>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</si>
  <si>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</si>
  <si>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</si>
  <si>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</si>
  <si>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</si>
  <si>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</si>
  <si>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</si>
  <si>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</si>
  <si>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</si>
  <si>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</si>
  <si>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</si>
  <si>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</si>
  <si>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</si>
  <si>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</si>
  <si>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</si>
  <si>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</si>
  <si>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</si>
  <si>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</si>
  <si>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</si>
  <si>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</si>
  <si>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</si>
  <si>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</si>
  <si>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</si>
  <si>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</si>
  <si>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</si>
  <si>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</si>
  <si>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</si>
  <si>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</si>
  <si>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</si>
  <si>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</si>
  <si>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</si>
  <si>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</si>
  <si>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</si>
  <si>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</si>
  <si>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</si>
  <si>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</si>
  <si>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</si>
  <si>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</si>
  <si>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</si>
  <si>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</si>
  <si>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</si>
  <si>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</si>
  <si>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</si>
  <si>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</si>
  <si>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</si>
  <si>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</si>
  <si>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</si>
  <si>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</si>
  <si>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</si>
  <si>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</si>
  <si>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</si>
  <si>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</si>
  <si>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</si>
  <si>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</si>
  <si>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</si>
  <si>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</si>
  <si>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</si>
  <si>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</si>
  <si>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</si>
  <si>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</si>
  <si>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</si>
  <si>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</si>
  <si>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</si>
  <si>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</si>
  <si>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</si>
  <si>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</si>
  <si>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</si>
  <si>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</si>
  <si>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</si>
  <si>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</si>
  <si>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</si>
  <si>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</si>
  <si>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</si>
  <si>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</si>
  <si>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</si>
  <si>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</si>
  <si>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</si>
  <si>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</si>
  <si>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</si>
  <si>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</si>
  <si>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</si>
  <si>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</si>
  <si>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</si>
  <si>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</si>
  <si>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</si>
  <si>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</si>
  <si>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</si>
  <si>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</si>
  <si>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</si>
  <si>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</si>
  <si>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</si>
  <si>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</si>
  <si>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</si>
  <si>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</si>
  <si>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</si>
  <si>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</si>
  <si>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</si>
  <si>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</si>
  <si>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</si>
  <si>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</si>
  <si>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</si>
  <si>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</si>
  <si>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</si>
  <si>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</si>
  <si>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</si>
  <si>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</si>
  <si>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</si>
  <si>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</si>
  <si>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</si>
  <si>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</si>
  <si>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</si>
  <si>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</si>
  <si>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</si>
  <si>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</si>
  <si>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</si>
  <si>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</si>
  <si>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</si>
  <si>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</si>
  <si>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</si>
  <si>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</si>
  <si>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</si>
  <si>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</si>
  <si>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</si>
  <si>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</si>
  <si>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</si>
  <si>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</si>
  <si>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</si>
  <si>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</si>
  <si>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</si>
  <si>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</si>
  <si>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</si>
  <si>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</si>
  <si>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</si>
  <si>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</si>
  <si>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</si>
  <si>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</si>
  <si>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</si>
  <si>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</si>
  <si>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</si>
  <si>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</si>
  <si>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</si>
  <si>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</si>
  <si>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</si>
  <si>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</si>
  <si>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</si>
  <si>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</si>
  <si>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</si>
  <si>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</si>
  <si>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</si>
  <si>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</si>
  <si>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</si>
  <si>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</si>
  <si>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</si>
  <si>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</si>
  <si>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</si>
  <si>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</si>
  <si>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</si>
  <si>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</si>
  <si>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</si>
  <si>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</si>
  <si>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</si>
  <si>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</si>
  <si>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</si>
  <si>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</si>
  <si>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</si>
  <si>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</si>
  <si>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</si>
  <si>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</si>
  <si>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</si>
  <si>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</si>
  <si>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</si>
  <si>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</si>
  <si>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</si>
  <si>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</si>
  <si>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</si>
  <si>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</si>
  <si>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</si>
  <si>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</si>
  <si>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</si>
  <si>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</si>
  <si>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</si>
  <si>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</si>
  <si>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</si>
  <si>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</si>
  <si>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</si>
  <si>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</si>
  <si>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</si>
  <si>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</si>
  <si>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</si>
  <si>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</si>
  <si>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</si>
  <si>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</si>
  <si>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</si>
  <si>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</si>
  <si>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</si>
  <si>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</si>
  <si>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</si>
  <si>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</si>
  <si>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</si>
  <si>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</si>
  <si>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</si>
  <si>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</si>
  <si>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</si>
  <si>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</si>
  <si>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</si>
  <si>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</si>
  <si>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</si>
  <si>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</si>
  <si>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</si>
  <si>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</si>
  <si>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</si>
  <si>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</si>
  <si>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</si>
  <si>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</si>
  <si>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</si>
  <si>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</si>
  <si>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</si>
  <si>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</si>
  <si>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</si>
  <si>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</si>
  <si>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</si>
  <si>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</si>
  <si>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</si>
  <si>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</si>
  <si>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</si>
  <si>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</si>
  <si>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</si>
  <si>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</si>
  <si>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</si>
  <si>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</si>
  <si>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</si>
  <si>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</si>
  <si>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</si>
  <si>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</si>
  <si>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</si>
  <si>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</si>
  <si>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</si>
  <si>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</si>
  <si>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</si>
  <si>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</si>
  <si>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</si>
  <si>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</si>
  <si>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</si>
  <si>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</si>
  <si>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</si>
  <si>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</si>
  <si>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</si>
  <si>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</si>
  <si>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</si>
  <si>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</si>
  <si>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</si>
  <si>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</si>
  <si>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</si>
  <si>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</si>
  <si>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</si>
  <si>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</si>
  <si>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</si>
  <si>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</si>
  <si>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</si>
  <si>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</si>
  <si>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</si>
  <si>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</si>
  <si>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</si>
  <si>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</si>
  <si>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</si>
  <si>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</si>
  <si>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</si>
  <si>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</si>
  <si>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</si>
  <si>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</si>
  <si>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</si>
  <si>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</si>
  <si>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</si>
  <si>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</si>
  <si>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</si>
  <si>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</si>
  <si>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</si>
  <si>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</si>
  <si>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</si>
  <si>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</si>
  <si>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</si>
  <si>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</si>
  <si>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</si>
  <si>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</si>
  <si>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</si>
  <si>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</si>
  <si>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</si>
  <si>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</si>
  <si>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</si>
  <si>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</si>
  <si>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</si>
  <si>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</si>
  <si>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</si>
  <si>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</si>
  <si>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</si>
  <si>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</si>
  <si>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</si>
  <si>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</si>
  <si>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</si>
  <si>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</si>
  <si>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</si>
  <si>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</si>
  <si>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</si>
  <si>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</si>
  <si>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</si>
  <si>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</si>
  <si>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</si>
  <si>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</si>
  <si>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</si>
  <si>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</si>
  <si>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</si>
  <si>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</si>
  <si>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</si>
  <si>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</si>
  <si>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</si>
  <si>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</si>
  <si>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</si>
  <si>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</si>
  <si>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</si>
  <si>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</si>
  <si>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</si>
  <si>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</si>
  <si>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</si>
  <si>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</si>
  <si>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</si>
  <si>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</si>
  <si>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</si>
  <si>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</si>
  <si>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</si>
  <si>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</si>
  <si>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</si>
  <si>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</si>
  <si>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</si>
  <si>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</si>
  <si>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</si>
  <si>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</si>
  <si>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</si>
  <si>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</si>
  <si>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</si>
  <si>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</si>
  <si>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</si>
  <si>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</si>
  <si>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</si>
  <si>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</si>
  <si>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</si>
  <si>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</si>
  <si>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</si>
  <si>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</si>
  <si>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</si>
  <si>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</si>
  <si>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</si>
  <si>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</si>
  <si>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</si>
  <si>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</si>
  <si>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</si>
  <si>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</si>
  <si>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</si>
  <si>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</si>
  <si>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</si>
  <si>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</si>
  <si>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</si>
  <si>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</si>
  <si>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</si>
  <si>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</si>
  <si>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</si>
  <si>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</si>
  <si>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</si>
  <si>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</si>
  <si>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</si>
  <si>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</si>
  <si>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</si>
  <si>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</si>
  <si>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</si>
  <si>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</si>
  <si>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</si>
  <si>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</si>
  <si>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</si>
  <si>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</si>
  <si>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</si>
  <si>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</si>
  <si>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</si>
  <si>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</si>
  <si>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</si>
  <si>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</si>
  <si>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</si>
  <si>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</si>
  <si>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</si>
  <si>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</si>
  <si>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</si>
  <si>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</si>
  <si>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</si>
  <si>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</si>
  <si>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</si>
  <si>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</si>
  <si>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</si>
  <si>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</si>
  <si>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</si>
  <si>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</si>
  <si>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</si>
  <si>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</si>
  <si>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</si>
  <si>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</si>
  <si>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</si>
  <si>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</si>
  <si>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</si>
  <si>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</si>
  <si>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</si>
  <si>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</si>
  <si>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</si>
  <si>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</si>
  <si>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</si>
  <si>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</si>
  <si>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</si>
  <si>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</si>
  <si>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</si>
  <si>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</si>
  <si>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</si>
  <si>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</si>
  <si>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</si>
  <si>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</si>
  <si>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</si>
  <si>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</si>
  <si>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</si>
  <si>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</si>
  <si>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</si>
  <si>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</si>
  <si>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</si>
  <si>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</si>
  <si>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</si>
  <si>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</si>
  <si>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</si>
  <si>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</si>
  <si>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</si>
  <si>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</si>
  <si>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</si>
  <si>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</si>
  <si>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</si>
  <si>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</si>
  <si>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</si>
  <si>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</si>
  <si>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</si>
  <si>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</si>
  <si>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</si>
  <si>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</si>
  <si>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</si>
  <si>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</si>
  <si>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</si>
  <si>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</si>
  <si>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</si>
  <si>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</si>
  <si>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</si>
  <si>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</si>
  <si>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</si>
  <si>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</si>
  <si>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</si>
  <si>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</si>
  <si>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</si>
  <si>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</si>
  <si>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</si>
  <si>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</si>
  <si>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</si>
  <si>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</si>
  <si>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</si>
  <si>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</si>
  <si>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</si>
  <si>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</si>
  <si>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</si>
  <si>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</si>
  <si>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</si>
  <si>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</si>
  <si>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</si>
  <si>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</si>
  <si>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</si>
  <si>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</si>
  <si>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</si>
  <si>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</si>
  <si>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</si>
  <si>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</si>
  <si>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</si>
  <si>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</si>
  <si>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</si>
  <si>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</si>
  <si>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</si>
  <si>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</si>
  <si>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</si>
  <si>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</si>
  <si>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</si>
  <si>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</si>
  <si>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</si>
  <si>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</si>
  <si>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</si>
  <si>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</si>
  <si>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</si>
  <si>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</si>
  <si>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</si>
  <si>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</si>
  <si>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</si>
  <si>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</si>
  <si>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</si>
  <si>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</si>
  <si>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</si>
  <si>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</si>
  <si>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</si>
  <si>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</si>
  <si>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</si>
  <si>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</si>
  <si>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</si>
  <si>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</si>
  <si>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</si>
  <si>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</si>
  <si>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</si>
  <si>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</si>
  <si>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</si>
  <si>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</si>
  <si>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</si>
  <si>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</si>
  <si>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</si>
  <si>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</si>
  <si>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</si>
  <si>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</si>
  <si>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</si>
  <si>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</si>
  <si>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</si>
  <si>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</si>
  <si>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</si>
  <si>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</si>
  <si>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</si>
  <si>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</si>
  <si>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</si>
  <si>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</si>
  <si>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</si>
  <si>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</si>
  <si>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</si>
  <si>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</si>
  <si>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</si>
  <si>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</si>
  <si>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</si>
  <si>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</si>
  <si>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</si>
  <si>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</si>
  <si>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</si>
  <si>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</si>
  <si>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</si>
  <si>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</si>
  <si>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</si>
  <si>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</si>
  <si>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</si>
  <si>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</si>
  <si>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</si>
  <si>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</si>
  <si>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</si>
  <si>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</si>
  <si>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</si>
  <si>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</si>
  <si>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</si>
  <si>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</si>
  <si>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</si>
  <si>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</si>
  <si>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</si>
  <si>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</si>
  <si>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</si>
  <si>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</si>
  <si>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</si>
  <si>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</si>
  <si>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</si>
  <si>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</si>
  <si>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</si>
  <si>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</si>
  <si>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</si>
  <si>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</si>
  <si>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</si>
  <si>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</si>
  <si>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</si>
  <si>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</si>
  <si>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</si>
  <si>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</si>
  <si>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</si>
  <si>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</si>
  <si>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</si>
  <si>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</si>
  <si>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</si>
  <si>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</si>
  <si>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</si>
  <si>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</si>
  <si>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</si>
  <si>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</si>
  <si>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</si>
  <si>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</si>
  <si>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</si>
  <si>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</si>
  <si>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</si>
  <si>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</si>
  <si>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</si>
  <si>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</si>
  <si>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</si>
  <si>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</si>
  <si>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</si>
  <si>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</si>
  <si>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</si>
  <si>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</si>
  <si>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</si>
  <si>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</si>
  <si>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</si>
  <si>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</si>
  <si>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</si>
  <si>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</si>
  <si>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</si>
  <si>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</si>
  <si>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</si>
  <si>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</si>
  <si>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</si>
  <si>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</si>
  <si>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</si>
  <si>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</si>
  <si>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</si>
  <si>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</si>
  <si>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</si>
  <si>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</si>
  <si>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</si>
  <si>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</si>
  <si>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</si>
  <si>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</si>
  <si>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</si>
  <si>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</si>
  <si>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</si>
  <si>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</si>
  <si>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</si>
  <si>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</si>
  <si>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</si>
  <si>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</si>
  <si>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</si>
  <si>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</si>
  <si>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</si>
  <si>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</si>
  <si>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</si>
  <si>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</si>
  <si>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</si>
  <si>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</si>
  <si>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</si>
  <si>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</si>
  <si>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</si>
  <si>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</si>
  <si>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</si>
  <si>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</si>
  <si>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</si>
  <si>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</si>
  <si>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</si>
  <si>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</si>
  <si>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</si>
  <si>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</si>
  <si>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</si>
  <si>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</si>
  <si>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</si>
  <si>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</si>
  <si>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</si>
  <si>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</si>
  <si>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</si>
  <si>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</si>
  <si>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</si>
  <si>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</si>
  <si>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</si>
  <si>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</si>
  <si>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</si>
  <si>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</si>
  <si>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</si>
  <si>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</si>
  <si>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</si>
  <si>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</si>
  <si>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</si>
  <si>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</si>
  <si>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</si>
  <si>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</si>
  <si>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</si>
  <si>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</si>
  <si>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</si>
  <si>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</si>
  <si>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</si>
  <si>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</si>
  <si>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</si>
  <si>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</si>
  <si>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</si>
  <si>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</si>
  <si>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</si>
  <si>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</si>
  <si>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</si>
  <si>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</si>
  <si>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</si>
  <si>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</si>
  <si>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</si>
  <si>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</si>
  <si>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</si>
  <si>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</si>
  <si>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</si>
  <si>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</si>
  <si>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</si>
  <si>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</si>
  <si>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</si>
  <si>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</si>
  <si>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</si>
  <si>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</si>
  <si>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</si>
  <si>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</si>
  <si>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</si>
  <si>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</si>
  <si>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</si>
  <si>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</si>
  <si>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</si>
  <si>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</si>
  <si>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</si>
  <si>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</si>
  <si>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</si>
  <si>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</si>
  <si>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</si>
  <si>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</si>
  <si>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</si>
  <si>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</si>
  <si>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</si>
  <si>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</si>
  <si>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</si>
  <si>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</si>
  <si>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</si>
  <si>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</si>
  <si>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</si>
  <si>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</si>
  <si>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</si>
  <si>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</si>
  <si>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</si>
  <si>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</si>
  <si>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</si>
  <si>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</si>
  <si>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</si>
  <si>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</si>
  <si>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</si>
  <si>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</si>
  <si>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</si>
  <si>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</si>
  <si>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</si>
  <si>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</si>
  <si>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</si>
  <si>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</si>
  <si>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</si>
  <si>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</si>
  <si>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</si>
  <si>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</si>
  <si>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</si>
  <si>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</si>
  <si>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</si>
  <si>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</si>
  <si>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</si>
  <si>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</si>
  <si>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</si>
  <si>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</si>
  <si>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</si>
  <si>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</si>
  <si>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</si>
  <si>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</si>
  <si>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</si>
  <si>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</si>
  <si>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</si>
  <si>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</si>
  <si>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</si>
  <si>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</si>
  <si>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</si>
  <si>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</si>
  <si>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</si>
  <si>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</si>
  <si>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</si>
  <si>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</si>
  <si>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</si>
  <si>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</si>
  <si>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</si>
  <si>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</si>
  <si>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</si>
  <si>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</si>
  <si>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</si>
  <si>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</si>
  <si>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</si>
  <si>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</si>
  <si>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</si>
  <si>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</si>
  <si>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</si>
  <si>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</si>
  <si>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</si>
  <si>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</si>
  <si>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</si>
  <si>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</si>
  <si>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</si>
  <si>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</si>
  <si>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</si>
  <si>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</si>
  <si>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</si>
  <si>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</si>
  <si>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</si>
  <si>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</si>
  <si>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</si>
  <si>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</si>
  <si>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</si>
  <si>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</si>
  <si>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</si>
  <si>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</si>
  <si>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</si>
  <si>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</si>
  <si>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</si>
  <si>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</si>
  <si>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</si>
  <si>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</si>
  <si>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</si>
  <si>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</si>
  <si>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</si>
  <si>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</si>
  <si>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</si>
  <si>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</si>
  <si>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</si>
  <si>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</si>
  <si>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</si>
  <si>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</si>
  <si>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</si>
  <si>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</si>
  <si>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</si>
  <si>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</si>
  <si>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</si>
  <si>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</si>
  <si>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</si>
  <si>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</si>
  <si>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</si>
  <si>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</si>
  <si>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</si>
  <si>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</si>
  <si>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</si>
  <si>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</si>
  <si>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</si>
  <si>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</si>
  <si>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</si>
  <si>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</si>
  <si>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</si>
  <si>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</si>
  <si>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</si>
  <si>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</si>
  <si>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</si>
  <si>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</si>
  <si>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</si>
  <si>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</si>
  <si>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</si>
  <si>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</si>
  <si>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</si>
  <si>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</si>
  <si>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</si>
  <si>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</si>
  <si>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</si>
  <si>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</si>
  <si>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</si>
  <si>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</si>
  <si>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</si>
  <si>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</si>
  <si>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</si>
  <si>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</si>
  <si>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</si>
  <si>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</si>
  <si>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</si>
  <si>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</si>
  <si>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</si>
  <si>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</si>
  <si>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</si>
  <si>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</si>
  <si>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</si>
  <si>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</si>
  <si>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</si>
  <si>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</si>
  <si>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</si>
  <si>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</si>
  <si>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</si>
  <si>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</si>
  <si>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</si>
  <si>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</si>
  <si>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</si>
  <si>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</si>
  <si>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</si>
  <si>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</si>
  <si>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</si>
  <si>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</si>
  <si>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</si>
  <si>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</si>
  <si>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</si>
  <si>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</si>
  <si>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</si>
  <si>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</si>
  <si>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</si>
  <si>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</si>
  <si>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</si>
  <si>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</si>
  <si>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</si>
  <si>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</si>
  <si>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</si>
  <si>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</si>
  <si>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</si>
  <si>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</si>
  <si>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</si>
  <si>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</si>
  <si>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</si>
  <si>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</si>
  <si>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</si>
  <si>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</si>
  <si>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</si>
  <si>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</si>
  <si>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</si>
  <si>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</si>
  <si>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</si>
  <si>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</si>
  <si>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</si>
  <si>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</si>
  <si>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</si>
  <si>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</si>
  <si>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</si>
  <si>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</si>
  <si>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</si>
  <si>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</si>
  <si>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</si>
  <si>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</si>
  <si>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</si>
  <si>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</si>
  <si>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</si>
  <si>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</si>
  <si>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</si>
  <si>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</si>
  <si>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</si>
  <si>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</si>
  <si>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</si>
  <si>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</si>
  <si>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</si>
  <si>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</si>
  <si>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</si>
  <si>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</si>
  <si>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</si>
  <si>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</si>
  <si>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</si>
  <si>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</si>
  <si>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</si>
  <si>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</si>
  <si>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</si>
  <si>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</si>
  <si>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</si>
  <si>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</si>
  <si>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</si>
  <si>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</si>
  <si>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</si>
  <si>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</si>
  <si>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</si>
  <si>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</si>
  <si>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</si>
  <si>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</si>
  <si>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</si>
  <si>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</si>
  <si>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</si>
  <si>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</si>
  <si>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</si>
  <si>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</si>
  <si>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</si>
  <si>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</si>
  <si>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</si>
  <si>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</si>
  <si>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</si>
  <si>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</si>
  <si>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</si>
  <si>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</si>
  <si>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</si>
  <si>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</si>
  <si>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</si>
  <si>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</si>
  <si>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</si>
  <si>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</si>
  <si>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</si>
  <si>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</si>
  <si>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</si>
  <si>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</si>
  <si>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</si>
  <si>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</si>
  <si>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</si>
  <si>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</si>
  <si>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</si>
  <si>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</si>
  <si>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</si>
  <si>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</si>
  <si>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</si>
  <si>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</si>
  <si>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</si>
  <si>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</si>
  <si>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</si>
  <si>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</si>
  <si>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</si>
  <si>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</si>
  <si>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</si>
  <si>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</si>
  <si>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</si>
  <si>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</si>
  <si>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</si>
  <si>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</si>
  <si>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</si>
  <si>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</si>
  <si>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</si>
  <si>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</si>
  <si>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</si>
  <si>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</si>
  <si>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</si>
  <si>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</si>
  <si>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</si>
  <si>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</si>
  <si>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</si>
  <si>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</si>
  <si>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</si>
  <si>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</si>
  <si>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</si>
  <si>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</si>
  <si>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</si>
  <si>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</si>
  <si>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</si>
  <si>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</si>
  <si>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</si>
  <si>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</si>
  <si>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</si>
  <si>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</si>
  <si>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</si>
  <si>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</si>
  <si>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</si>
  <si>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</si>
  <si>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</si>
  <si>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</si>
  <si>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</si>
  <si>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</si>
  <si>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</si>
  <si>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</si>
  <si>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</si>
  <si>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</si>
  <si>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</si>
  <si>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</si>
  <si>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</si>
  <si>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</si>
  <si>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</si>
  <si>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</si>
  <si>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</si>
  <si>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</si>
  <si>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</si>
  <si>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</si>
  <si>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</si>
  <si>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</si>
  <si>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</si>
  <si>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</si>
  <si>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</si>
  <si>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</si>
  <si>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</si>
  <si>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</si>
  <si>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</si>
  <si>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</si>
  <si>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</si>
  <si>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</si>
  <si>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</si>
  <si>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</si>
  <si>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</si>
  <si>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</si>
  <si>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</si>
  <si>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</si>
  <si>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</si>
  <si>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</si>
  <si>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</si>
  <si>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</si>
  <si>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</si>
  <si>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</si>
  <si>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</si>
  <si>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</si>
  <si>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</si>
  <si>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</si>
  <si>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</si>
  <si>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</si>
  <si>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</si>
  <si>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</si>
  <si>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</si>
  <si>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</si>
  <si>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</si>
  <si>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</si>
  <si>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</si>
  <si>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</si>
  <si>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</si>
  <si>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</si>
  <si>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</si>
  <si>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</si>
  <si>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</si>
  <si>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</si>
  <si>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</si>
  <si>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</si>
  <si>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</si>
  <si>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</si>
  <si>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</si>
  <si>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</si>
  <si>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</si>
  <si>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</si>
  <si>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</si>
  <si>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</si>
  <si>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</si>
  <si>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</si>
  <si>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</si>
  <si>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</si>
  <si>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</si>
  <si>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</si>
  <si>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</si>
  <si>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</si>
  <si>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</si>
  <si>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</si>
  <si>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</si>
  <si>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</si>
  <si>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</si>
  <si>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</si>
  <si>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</si>
  <si>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</si>
  <si>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</si>
  <si>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</si>
  <si>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</si>
  <si>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</si>
  <si>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</si>
  <si>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</si>
  <si>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</si>
  <si>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</si>
  <si>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</si>
  <si>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</si>
  <si>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</si>
  <si>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</si>
  <si>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</si>
  <si>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</si>
  <si>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</si>
  <si>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</si>
  <si>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</si>
  <si>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</si>
  <si>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</si>
  <si>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</si>
  <si>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</si>
  <si>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</si>
  <si>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</si>
  <si>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</si>
  <si>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</si>
  <si>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</si>
  <si>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</si>
  <si>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</si>
  <si>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</si>
  <si>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</si>
  <si>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</si>
  <si>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</si>
  <si>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</si>
  <si>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</si>
  <si>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</si>
  <si>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</si>
  <si>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</si>
  <si>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</si>
  <si>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</si>
  <si>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</si>
  <si>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</si>
  <si>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</si>
  <si>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</si>
  <si>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</si>
  <si>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</si>
  <si>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</si>
  <si>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</si>
  <si>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</si>
  <si>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</si>
  <si>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</si>
  <si>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</si>
  <si>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</si>
  <si>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</si>
  <si>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</si>
  <si>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</si>
  <si>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</si>
  <si>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</si>
  <si>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</si>
  <si>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</si>
  <si>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</si>
  <si>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</si>
  <si>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</si>
  <si>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</si>
  <si>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</si>
  <si>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</si>
  <si>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</si>
  <si>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</si>
  <si>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</si>
  <si>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</si>
  <si>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</si>
  <si>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</si>
  <si>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</si>
  <si>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</si>
  <si>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</si>
  <si>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</si>
  <si>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</si>
  <si>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</si>
  <si>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</si>
  <si>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</si>
  <si>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</si>
  <si>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</si>
  <si>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</si>
  <si>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</si>
  <si>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</si>
  <si>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</si>
  <si>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</si>
  <si>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</si>
  <si>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</si>
  <si>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</si>
  <si>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</si>
  <si>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</si>
  <si>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</si>
  <si>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</si>
  <si>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</si>
  <si>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</si>
  <si>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</si>
  <si>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</si>
  <si>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</si>
  <si>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</si>
  <si>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</si>
  <si>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</si>
  <si>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</si>
  <si>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</si>
  <si>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</si>
  <si>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</si>
  <si>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</si>
  <si>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</si>
  <si>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</si>
  <si>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</si>
  <si>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</si>
  <si>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</si>
  <si>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</si>
  <si>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</si>
  <si>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</si>
  <si>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</si>
  <si>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</si>
  <si>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</si>
  <si>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</si>
  <si>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</si>
  <si>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</si>
  <si>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</si>
  <si>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</si>
  <si>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</si>
  <si>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</si>
  <si>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</si>
  <si>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</si>
  <si>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</si>
  <si>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</si>
  <si>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</si>
  <si>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</si>
  <si>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</si>
  <si>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</si>
  <si>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</si>
  <si>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</si>
  <si>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</si>
  <si>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</si>
  <si>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</si>
  <si>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</si>
  <si>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</si>
  <si>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</si>
  <si>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</si>
  <si>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</si>
  <si>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</si>
  <si>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</si>
  <si>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</si>
  <si>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</si>
  <si>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</si>
  <si>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</si>
  <si>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</si>
  <si>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</si>
  <si>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</si>
  <si>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</si>
  <si>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</si>
  <si>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</si>
  <si>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</si>
  <si>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</si>
  <si>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</si>
  <si>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</si>
  <si>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</si>
  <si>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</si>
  <si>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</si>
  <si>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</si>
  <si>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</si>
  <si>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</si>
  <si>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</si>
  <si>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</si>
  <si>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</si>
  <si>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</si>
  <si>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</si>
  <si>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</si>
  <si>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</si>
  <si>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</si>
  <si>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</si>
  <si>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</si>
  <si>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</si>
  <si>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</si>
  <si>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</si>
  <si>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</si>
  <si>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</si>
  <si>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</si>
  <si>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</si>
  <si>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</si>
  <si>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</si>
  <si>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</si>
  <si>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</si>
  <si>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</si>
  <si>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</si>
  <si>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</si>
  <si>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</si>
  <si>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</si>
  <si>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</si>
  <si>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</si>
  <si>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</si>
  <si>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</si>
  <si>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</si>
  <si>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</si>
  <si>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</si>
  <si>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</si>
  <si>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</si>
  <si>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</si>
  <si>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</si>
  <si>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</si>
  <si>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</si>
  <si>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</si>
  <si>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</si>
  <si>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</si>
  <si>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</si>
  <si>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</si>
  <si>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</si>
  <si>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</si>
  <si>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</si>
  <si>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</si>
  <si>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</si>
  <si>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</si>
  <si>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</si>
  <si>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</si>
  <si>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</si>
  <si>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</si>
  <si>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</si>
  <si>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</si>
  <si>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</si>
  <si>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</si>
  <si>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</si>
  <si>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</si>
  <si>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</si>
  <si>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</si>
  <si>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</si>
  <si>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</si>
  <si>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</si>
  <si>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</si>
  <si>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</si>
  <si>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</si>
  <si>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</si>
  <si>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</si>
  <si>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</si>
  <si>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</si>
  <si>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</si>
  <si>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</si>
  <si>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</si>
  <si>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</si>
  <si>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</si>
  <si>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</si>
  <si>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</si>
  <si>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</si>
  <si>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</si>
  <si>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</si>
  <si>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</si>
  <si>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</si>
  <si>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</si>
  <si>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</si>
  <si>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</si>
  <si>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</si>
  <si>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</si>
  <si>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</si>
  <si>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</si>
  <si>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</si>
  <si>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</si>
  <si>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</si>
  <si>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</si>
  <si>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</si>
  <si>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</si>
  <si>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</si>
  <si>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</si>
  <si>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</si>
  <si>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</si>
  <si>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</si>
  <si>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</si>
  <si>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</si>
  <si>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</si>
  <si>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</si>
  <si>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</si>
  <si>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</si>
  <si>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</si>
  <si>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</si>
  <si>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</si>
  <si>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</si>
  <si>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</si>
  <si>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</si>
  <si>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</si>
  <si>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</si>
  <si>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</si>
  <si>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</si>
  <si>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</si>
  <si>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</si>
  <si>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</si>
  <si>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</si>
  <si>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</si>
  <si>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</si>
  <si>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</si>
  <si>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</si>
  <si>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</si>
  <si>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</si>
  <si>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</si>
  <si>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</si>
  <si>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</si>
  <si>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</si>
  <si>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</si>
  <si>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</si>
  <si>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</si>
  <si>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</si>
  <si>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</si>
  <si>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</si>
  <si>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</si>
  <si>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</si>
  <si>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</si>
  <si>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</si>
  <si>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</si>
  <si>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</si>
  <si>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</si>
  <si>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</si>
  <si>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</si>
  <si>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</si>
  <si>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</si>
  <si>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</si>
  <si>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</si>
  <si>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</si>
  <si>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</si>
  <si>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</si>
  <si>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</si>
  <si>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</si>
  <si>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</si>
  <si>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</si>
  <si>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</si>
  <si>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</si>
  <si>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</si>
  <si>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</si>
  <si>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</si>
  <si>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</si>
  <si>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</si>
  <si>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</si>
  <si>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</si>
  <si>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</si>
  <si>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</si>
  <si>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</si>
  <si>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</si>
  <si>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</si>
  <si>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</si>
  <si>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</si>
  <si>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</si>
  <si>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</si>
  <si>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</si>
  <si>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</si>
  <si>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</si>
  <si>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</si>
  <si>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</si>
  <si>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</si>
  <si>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</si>
  <si>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</si>
  <si>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</si>
  <si>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</si>
  <si>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</si>
  <si>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</si>
  <si>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</si>
  <si>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</si>
  <si>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</si>
  <si>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</si>
  <si>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</si>
  <si>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</si>
  <si>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</si>
  <si>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</si>
  <si>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</si>
  <si>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</si>
  <si>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</si>
  <si>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</si>
  <si>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</si>
  <si>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</si>
  <si>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</si>
  <si>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</si>
  <si>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</si>
  <si>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</si>
  <si>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</si>
  <si>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</si>
  <si>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</si>
  <si>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</si>
  <si>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</si>
  <si>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</si>
  <si>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</si>
  <si>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</si>
  <si>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</si>
  <si>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</si>
  <si>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</si>
  <si>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</si>
  <si>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</si>
  <si>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</si>
  <si>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</si>
  <si>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</si>
  <si>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</si>
  <si>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</si>
  <si>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</si>
  <si>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</si>
  <si>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</si>
  <si>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</si>
  <si>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</si>
  <si>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</si>
  <si>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</si>
  <si>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</si>
  <si>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</si>
  <si>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</si>
  <si>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</si>
  <si>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</si>
  <si>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</si>
  <si>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</si>
  <si>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</si>
  <si>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</si>
  <si>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</si>
  <si>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</si>
  <si>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</si>
  <si>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</si>
  <si>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</si>
  <si>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</si>
  <si>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</si>
  <si>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</si>
  <si>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</si>
  <si>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</si>
  <si>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</si>
  <si>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</si>
  <si>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</si>
  <si>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</si>
  <si>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</si>
  <si>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</si>
  <si>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</si>
  <si>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</si>
  <si>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</si>
  <si>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</si>
  <si>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</si>
  <si>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</si>
  <si>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</si>
  <si>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</si>
  <si>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</si>
  <si>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</si>
  <si>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</si>
  <si>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</si>
  <si>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</si>
  <si>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</si>
  <si>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</si>
  <si>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</si>
  <si>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</si>
  <si>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</si>
  <si>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</si>
  <si>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</si>
  <si>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</si>
  <si>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</si>
  <si>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</si>
  <si>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</si>
  <si>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</si>
  <si>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</si>
  <si>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</si>
  <si>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</si>
  <si>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</si>
  <si>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</si>
  <si>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</si>
  <si>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</si>
  <si>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</si>
  <si>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</si>
  <si>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</si>
  <si>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</si>
  <si>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</si>
  <si>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</si>
  <si>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</si>
  <si>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</si>
  <si>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</si>
  <si>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</si>
  <si>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</si>
  <si>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</si>
  <si>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</si>
  <si>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</si>
  <si>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</si>
  <si>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</si>
  <si>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</si>
  <si>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</si>
  <si>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</si>
  <si>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</si>
  <si>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</si>
  <si>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</si>
  <si>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</si>
  <si>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</si>
  <si>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</si>
  <si>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</si>
  <si>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</si>
  <si>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</si>
  <si>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</si>
  <si>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</si>
  <si>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</si>
  <si>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</si>
  <si>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</si>
  <si>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</si>
  <si>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</si>
  <si>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</si>
  <si>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</si>
  <si>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</si>
  <si>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</si>
  <si>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</si>
  <si>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</si>
  <si>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</si>
  <si>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</si>
  <si>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</si>
  <si>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</si>
  <si>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</si>
  <si>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</si>
  <si>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</si>
  <si>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</si>
  <si>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</si>
  <si>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</si>
  <si>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</si>
  <si>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</si>
  <si>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</si>
  <si>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</si>
  <si>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</si>
  <si>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</si>
  <si>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</si>
  <si>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</si>
  <si>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</si>
  <si>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</si>
  <si>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</si>
  <si>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</si>
  <si>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</si>
  <si>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</si>
  <si>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</si>
  <si>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</si>
  <si>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</si>
  <si>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</si>
  <si>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</si>
  <si>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</si>
  <si>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</si>
  <si>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</si>
  <si>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</si>
  <si>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</si>
  <si>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</si>
  <si>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</si>
  <si>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</si>
  <si>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</si>
  <si>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</si>
  <si>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</si>
  <si>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</si>
  <si>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</si>
  <si>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</si>
  <si>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</si>
  <si>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</si>
  <si>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</si>
  <si>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</si>
  <si>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</si>
  <si>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</si>
  <si>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</si>
  <si>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</si>
  <si>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</si>
  <si>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</si>
  <si>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</si>
  <si>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</si>
  <si>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</si>
  <si>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</si>
  <si>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</si>
  <si>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</si>
  <si>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</si>
  <si>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</si>
  <si>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</si>
  <si>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</si>
  <si>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</si>
  <si>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</si>
  <si>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</si>
  <si>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</si>
  <si>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</si>
  <si>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</si>
  <si>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</si>
  <si>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</si>
  <si>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</si>
  <si>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</si>
  <si>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</si>
  <si>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</si>
  <si>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</si>
  <si>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</si>
  <si>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</si>
  <si>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</si>
  <si>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</si>
  <si>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</si>
  <si>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</si>
  <si>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</si>
  <si>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</si>
  <si>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</si>
  <si>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</si>
  <si>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</si>
  <si>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</si>
  <si>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</si>
  <si>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</si>
  <si>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</si>
  <si>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</si>
  <si>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</si>
  <si>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</si>
  <si>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</si>
  <si>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</si>
  <si>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</si>
  <si>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</si>
  <si>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</si>
  <si>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</si>
  <si>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</si>
  <si>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</si>
  <si>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</si>
  <si>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</si>
  <si>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</si>
  <si>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</si>
  <si>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</si>
  <si>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</si>
  <si>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</si>
  <si>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</si>
  <si>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</si>
  <si>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</si>
  <si>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</si>
  <si>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</si>
  <si>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</si>
  <si>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</si>
  <si>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</si>
  <si>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</si>
  <si>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</si>
  <si>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</si>
  <si>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</si>
  <si>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</si>
  <si>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</si>
  <si>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</si>
  <si>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</si>
  <si>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</si>
  <si>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</si>
  <si>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</si>
  <si>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</si>
  <si>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</si>
  <si>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</si>
  <si>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</si>
  <si>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</si>
  <si>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</si>
  <si>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</si>
  <si>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</si>
  <si>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</si>
  <si>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</si>
  <si>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</si>
  <si>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</si>
  <si>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</si>
  <si>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</si>
  <si>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</si>
  <si>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</si>
  <si>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</si>
  <si>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</si>
  <si>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</si>
  <si>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</si>
  <si>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</si>
  <si>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</si>
  <si>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</si>
  <si>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</si>
  <si>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</si>
  <si>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</si>
  <si>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</si>
  <si>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</si>
  <si>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</si>
  <si>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</si>
  <si>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</si>
  <si>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</si>
  <si>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</si>
  <si>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</si>
  <si>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</si>
  <si>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</si>
  <si>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</si>
  <si>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</si>
  <si>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</si>
  <si>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</si>
  <si>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</si>
  <si>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</si>
  <si>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</si>
  <si>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</si>
  <si>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</si>
  <si>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</si>
  <si>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</si>
  <si>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</si>
  <si>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</si>
  <si>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</si>
  <si>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</si>
  <si>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</si>
  <si>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</si>
  <si>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</si>
  <si>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</si>
  <si>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</si>
  <si>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</si>
  <si>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</si>
  <si>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</si>
  <si>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</si>
  <si>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</si>
  <si>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</si>
  <si>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</si>
  <si>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</si>
  <si>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</si>
  <si>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</si>
  <si>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</si>
  <si>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</si>
  <si>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</si>
  <si>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</si>
  <si>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</si>
  <si>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</si>
  <si>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</si>
  <si>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</si>
  <si>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</si>
  <si>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</si>
  <si>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</si>
  <si>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</si>
  <si>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</si>
  <si>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</si>
  <si>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</si>
  <si>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</si>
  <si>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</si>
  <si>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</si>
  <si>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</si>
  <si>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</si>
  <si>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</si>
  <si>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</si>
  <si>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</si>
  <si>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</si>
  <si>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</si>
  <si>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</si>
  <si>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</si>
  <si>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</si>
  <si>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</si>
  <si>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</si>
  <si>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</si>
  <si>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</si>
  <si>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</si>
  <si>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</si>
  <si>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</si>
  <si>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</si>
  <si>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</si>
  <si>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</si>
  <si>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</si>
  <si>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</si>
  <si>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</si>
  <si>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</si>
  <si>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</si>
  <si>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</si>
  <si>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</si>
  <si>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</si>
  <si>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</si>
  <si>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</si>
  <si>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</si>
  <si>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</si>
  <si>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</si>
  <si>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</si>
  <si>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</si>
  <si>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</si>
  <si>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</si>
  <si>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</si>
  <si>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</si>
  <si>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</si>
  <si>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</si>
  <si>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</si>
  <si>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</si>
  <si>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</si>
  <si>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</si>
  <si>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</si>
  <si>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</si>
  <si>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</si>
  <si>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</si>
  <si>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</si>
  <si>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</si>
  <si>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</si>
  <si>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</si>
  <si>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</si>
  <si>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</si>
  <si>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</si>
  <si>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</si>
  <si>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</si>
  <si>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</si>
  <si>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</si>
  <si>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</si>
  <si>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</si>
  <si>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</si>
  <si>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</si>
  <si>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</si>
  <si>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</si>
  <si>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</si>
  <si>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</si>
  <si>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</si>
  <si>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</si>
  <si>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</si>
  <si>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</si>
  <si>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</si>
  <si>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</si>
  <si>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</si>
  <si>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</si>
  <si>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</si>
  <si>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</si>
  <si>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</si>
  <si>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</si>
  <si>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</si>
  <si>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</si>
  <si>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</si>
  <si>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</si>
  <si>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</si>
  <si>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</si>
  <si>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</si>
  <si>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</si>
  <si>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</si>
  <si>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</si>
  <si>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</si>
  <si>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</si>
  <si>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</si>
  <si>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</si>
  <si>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</si>
  <si>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</si>
  <si>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</si>
  <si>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</si>
  <si>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</si>
  <si>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</si>
  <si>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</si>
  <si>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</si>
  <si>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</si>
  <si>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</si>
  <si>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</si>
  <si>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</si>
  <si>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</si>
  <si>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</si>
  <si>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</si>
  <si>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</si>
  <si>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</si>
  <si>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</si>
  <si>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</si>
  <si>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</si>
  <si>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</si>
  <si>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</si>
  <si>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</si>
  <si>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</si>
  <si>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</si>
  <si>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</si>
  <si>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</si>
  <si>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</si>
  <si>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</si>
  <si>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</si>
  <si>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</si>
  <si>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</si>
  <si>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</si>
  <si>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</si>
  <si>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</si>
  <si>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</si>
  <si>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</si>
  <si>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</si>
  <si>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</si>
  <si>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</si>
  <si>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</si>
  <si>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</si>
  <si>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</si>
  <si>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</si>
  <si>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</si>
  <si>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</si>
  <si>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</si>
  <si>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</si>
  <si>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</si>
  <si>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</si>
  <si>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</si>
  <si>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</si>
  <si>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</si>
  <si>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</si>
  <si>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</si>
  <si>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</si>
  <si>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</si>
  <si>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</si>
  <si>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</si>
  <si>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</si>
  <si>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</si>
  <si>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</si>
  <si>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</si>
  <si>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</si>
  <si>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</si>
  <si>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</si>
  <si>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</si>
  <si>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</si>
  <si>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</si>
  <si>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</si>
  <si>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</si>
  <si>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</si>
  <si>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</si>
  <si>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</si>
  <si>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</si>
  <si>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</si>
  <si>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</si>
  <si>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</si>
  <si>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</si>
  <si>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</si>
  <si>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</si>
  <si>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</si>
  <si>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</si>
  <si>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</si>
  <si>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</si>
  <si>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</si>
  <si>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</si>
  <si>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</si>
  <si>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</si>
  <si>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</si>
  <si>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</si>
  <si>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</si>
  <si>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</si>
  <si>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</si>
  <si>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</si>
  <si>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</si>
  <si>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</si>
  <si>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</si>
  <si>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</si>
  <si>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</si>
  <si>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</si>
  <si>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</si>
  <si>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</si>
  <si>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</si>
  <si>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</si>
  <si>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</si>
  <si>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</si>
  <si>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</si>
  <si>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</si>
  <si>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</si>
  <si>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</si>
  <si>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</si>
  <si>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</si>
  <si>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</si>
  <si>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</si>
  <si>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</si>
  <si>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</si>
  <si>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</si>
  <si>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</si>
  <si>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</si>
  <si>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</si>
  <si>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</si>
  <si>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</si>
  <si>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</si>
  <si>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</si>
  <si>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</si>
  <si>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</si>
  <si>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</si>
  <si>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</si>
  <si>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</si>
  <si>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</si>
  <si>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</si>
  <si>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</si>
  <si>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</si>
  <si>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</si>
  <si>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</si>
  <si>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</si>
  <si>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</si>
  <si>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</si>
  <si>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</si>
  <si>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</si>
  <si>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</si>
  <si>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</si>
  <si>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</si>
  <si>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</si>
  <si>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</si>
  <si>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</si>
  <si>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</si>
  <si>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</si>
  <si>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</si>
  <si>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</si>
  <si>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</si>
  <si>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</si>
  <si>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</si>
  <si>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</si>
  <si>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</si>
  <si>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</si>
  <si>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</si>
  <si>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</si>
  <si>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</si>
  <si>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</si>
  <si>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</si>
  <si>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</si>
  <si>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</si>
  <si>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</si>
  <si>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</si>
  <si>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</si>
  <si>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</si>
  <si>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</si>
  <si>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</si>
  <si>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</si>
  <si>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</si>
  <si>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</si>
  <si>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</si>
  <si>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</si>
  <si>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</si>
  <si>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</si>
  <si>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</si>
  <si>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</si>
  <si>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</si>
  <si>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</si>
  <si>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</si>
  <si>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</si>
  <si>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</si>
  <si>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</si>
  <si>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</si>
  <si>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</si>
  <si>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</si>
  <si>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</si>
  <si>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</si>
  <si>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</si>
  <si>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</si>
  <si>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</si>
  <si>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</si>
  <si>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</si>
  <si>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</si>
  <si>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</si>
  <si>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</si>
  <si>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</si>
  <si>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</si>
  <si>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</si>
  <si>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</si>
  <si>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</si>
  <si>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</si>
  <si>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</si>
  <si>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</si>
  <si>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</si>
  <si>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</si>
  <si>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</si>
  <si>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</si>
  <si>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</si>
  <si>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</si>
  <si>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</si>
  <si>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</si>
  <si>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</si>
  <si>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</si>
  <si>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</si>
  <si>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</si>
  <si>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</si>
  <si>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</si>
  <si>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</si>
  <si>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</si>
  <si>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</si>
  <si>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</si>
  <si>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</si>
  <si>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</si>
  <si>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</si>
  <si>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</si>
  <si>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</si>
  <si>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</si>
  <si>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</si>
  <si>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</si>
  <si>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</si>
  <si>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</si>
  <si>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</si>
  <si>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</si>
  <si>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</si>
  <si>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</si>
  <si>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</si>
  <si>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</si>
  <si>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</si>
  <si>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</si>
  <si>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</si>
  <si>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</si>
  <si>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</si>
  <si>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</si>
  <si>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</si>
  <si>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</si>
  <si>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</si>
  <si>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</si>
  <si>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</si>
  <si>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</si>
  <si>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</si>
  <si>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</si>
  <si>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</si>
  <si>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</si>
  <si>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</si>
  <si>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</si>
  <si>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</si>
  <si>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</si>
  <si>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</si>
  <si>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</si>
  <si>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</si>
  <si>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</si>
  <si>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</si>
  <si>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</si>
  <si>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</si>
  <si>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</si>
  <si>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</si>
  <si>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</si>
  <si>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</si>
  <si>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</si>
  <si>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</si>
  <si>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</si>
  <si>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</si>
  <si>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</si>
  <si>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</si>
  <si>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</si>
  <si>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</si>
  <si>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</si>
  <si>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</si>
  <si>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</si>
  <si>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</si>
  <si>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</si>
  <si>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</si>
  <si>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</si>
  <si>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</si>
  <si>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</si>
  <si>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</si>
  <si>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</si>
  <si>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</si>
  <si>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</si>
  <si>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</si>
  <si>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</si>
  <si>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</si>
  <si>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</si>
  <si>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</si>
  <si>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</si>
  <si>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</si>
  <si>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</si>
  <si>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</si>
  <si>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</si>
  <si>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</si>
  <si>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</si>
  <si>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</si>
  <si>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</si>
  <si>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</si>
  <si>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</si>
  <si>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</si>
  <si>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</si>
  <si>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</si>
  <si>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</si>
  <si>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</si>
  <si>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</si>
  <si>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</si>
  <si>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</si>
  <si>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</si>
  <si>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</si>
  <si>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</si>
  <si>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</si>
  <si>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</si>
  <si>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</si>
  <si>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</si>
  <si>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</si>
  <si>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</si>
  <si>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</si>
  <si>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</si>
  <si>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</si>
  <si>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</si>
  <si>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</si>
  <si>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</si>
  <si>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</si>
  <si>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</si>
  <si>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</si>
  <si>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</si>
  <si>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</si>
  <si>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</si>
  <si>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</si>
  <si>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</si>
  <si>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</si>
  <si>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</si>
  <si>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</si>
  <si>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</si>
  <si>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</si>
  <si>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</si>
  <si>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</si>
  <si>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</si>
  <si>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</si>
  <si>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</si>
  <si>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</si>
  <si>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</si>
  <si>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</si>
  <si>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</si>
  <si>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</si>
  <si>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</si>
  <si>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</si>
  <si>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</si>
  <si>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</si>
  <si>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</si>
  <si>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</si>
  <si>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</si>
  <si>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</si>
  <si>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</si>
  <si>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</si>
  <si>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</si>
  <si>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</si>
  <si>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</si>
  <si>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</si>
  <si>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</si>
  <si>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</si>
  <si>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</si>
  <si>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</si>
  <si>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</si>
  <si>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</si>
  <si>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</si>
  <si>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</si>
  <si>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</si>
  <si>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</si>
  <si>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</si>
  <si>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</si>
  <si>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</si>
  <si>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</si>
  <si>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</si>
  <si>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</si>
  <si>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</si>
  <si>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</si>
  <si>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</si>
  <si>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</si>
  <si>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</si>
  <si>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</si>
  <si>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</si>
  <si>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</si>
  <si>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</si>
  <si>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</si>
  <si>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</si>
  <si>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</si>
  <si>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</si>
  <si>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</si>
  <si>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</si>
  <si>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</si>
  <si>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</si>
  <si>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</si>
  <si>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</si>
  <si>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</si>
  <si>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</si>
  <si>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</si>
  <si>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</si>
  <si>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</si>
  <si>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</si>
  <si>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</si>
  <si>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</si>
  <si>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</si>
  <si>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</si>
  <si>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</si>
  <si>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</si>
  <si>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</si>
  <si>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</si>
  <si>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</si>
  <si>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</si>
  <si>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</si>
  <si>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</si>
  <si>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</si>
  <si>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</si>
  <si>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</si>
  <si>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</si>
  <si>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</si>
  <si>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</si>
  <si>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</si>
  <si>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</si>
  <si>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</si>
  <si>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</si>
  <si>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</si>
  <si>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</si>
  <si>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</si>
  <si>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</si>
  <si>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</si>
  <si>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</si>
  <si>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</si>
  <si>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</si>
  <si>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</si>
  <si>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</si>
  <si>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</si>
  <si>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</si>
  <si>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</si>
  <si>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</si>
  <si>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</si>
  <si>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</si>
  <si>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</si>
  <si>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</si>
  <si>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</si>
  <si>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</si>
  <si>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</si>
  <si>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</si>
  <si>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</si>
  <si>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</si>
  <si>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</si>
  <si>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</si>
  <si>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</si>
  <si>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</si>
  <si>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</si>
  <si>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</si>
  <si>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</si>
  <si>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</si>
  <si>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</si>
  <si>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</si>
  <si>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</si>
  <si>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</si>
  <si>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</si>
  <si>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</si>
  <si>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</si>
  <si>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</si>
  <si>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</si>
  <si>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</si>
  <si>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</si>
  <si>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</si>
  <si>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</si>
  <si>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</si>
  <si>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</si>
  <si>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</si>
  <si>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</si>
  <si>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</si>
  <si>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</si>
  <si>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</si>
  <si>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</si>
  <si>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</si>
  <si>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</si>
  <si>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</si>
  <si>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</si>
  <si>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</si>
  <si>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</si>
  <si>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</si>
  <si>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</si>
  <si>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</si>
  <si>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</si>
  <si>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</si>
  <si>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</si>
  <si>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</si>
  <si>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</si>
  <si>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</si>
  <si>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</si>
  <si>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</si>
  <si>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</si>
  <si>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</si>
  <si>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</si>
  <si>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</si>
  <si>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</si>
  <si>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</si>
  <si>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</si>
  <si>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</si>
  <si>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</si>
  <si>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</si>
  <si>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</si>
  <si>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</si>
  <si>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</si>
  <si>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</si>
  <si>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</si>
  <si>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</si>
  <si>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</si>
  <si>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</si>
  <si>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</si>
  <si>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</si>
  <si>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</si>
  <si>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</si>
  <si>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</si>
  <si>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</si>
  <si>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</si>
  <si>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</si>
  <si>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</si>
  <si>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</si>
  <si>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</si>
  <si>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</si>
  <si>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</si>
  <si>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</si>
  <si>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</si>
  <si>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</si>
  <si>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</si>
  <si>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</si>
  <si>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</si>
  <si>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</si>
  <si>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</si>
  <si>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</si>
  <si>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</si>
  <si>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</si>
  <si>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</si>
  <si>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</si>
  <si>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</si>
  <si>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</si>
  <si>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</si>
  <si>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</si>
  <si>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</si>
  <si>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</si>
  <si>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</si>
  <si>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</si>
  <si>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</si>
  <si>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</si>
  <si>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</si>
  <si>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</si>
  <si>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</si>
  <si>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</si>
  <si>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</si>
  <si>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</si>
  <si>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</si>
  <si>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</si>
  <si>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</si>
  <si>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</si>
  <si>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</si>
  <si>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</si>
  <si>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</si>
  <si>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</si>
  <si>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</si>
  <si>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</si>
  <si>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</si>
  <si>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</si>
  <si>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</si>
  <si>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</si>
  <si>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</si>
  <si>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</si>
  <si>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</si>
  <si>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</si>
  <si>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</si>
  <si>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</si>
  <si>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</si>
  <si>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</si>
  <si>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</si>
  <si>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</si>
  <si>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</si>
  <si>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</si>
  <si>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</si>
  <si>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</si>
  <si>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</si>
  <si>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</si>
  <si>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</si>
  <si>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</si>
  <si>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</si>
  <si>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</si>
  <si>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</si>
  <si>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</si>
  <si>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</si>
  <si>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</si>
  <si>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</si>
  <si>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</si>
  <si>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</si>
  <si>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</si>
  <si>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</si>
  <si>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</si>
  <si>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</si>
  <si>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</si>
  <si>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</si>
  <si>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</si>
  <si>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</si>
  <si>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</si>
  <si>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</si>
  <si>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</si>
  <si>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</si>
  <si>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</si>
  <si>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</si>
  <si>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</si>
  <si>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</si>
  <si>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</si>
  <si>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</si>
  <si>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</si>
  <si>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</si>
  <si>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</si>
  <si>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</si>
  <si>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</si>
  <si>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</si>
  <si>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</si>
  <si>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</si>
  <si>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</si>
  <si>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</si>
  <si>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</si>
  <si>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</si>
  <si>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</si>
  <si>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</si>
  <si>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</si>
  <si>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</si>
  <si>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</si>
  <si>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</si>
  <si>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</si>
  <si>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</si>
  <si>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</si>
  <si>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</si>
  <si>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</si>
  <si>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</si>
  <si>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</si>
  <si>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</si>
  <si>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</si>
  <si>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</si>
  <si>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</si>
  <si>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</si>
  <si>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</si>
  <si>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</si>
  <si>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</si>
  <si>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</si>
  <si>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</si>
  <si>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</si>
  <si>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</si>
  <si>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</si>
  <si>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</si>
  <si>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</si>
  <si>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</si>
  <si>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</si>
  <si>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</si>
  <si>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</si>
  <si>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</si>
  <si>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</si>
  <si>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</si>
  <si>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</si>
  <si>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</si>
  <si>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</si>
  <si>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</si>
  <si>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</si>
  <si>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</si>
  <si>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</si>
  <si>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</si>
  <si>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</si>
  <si>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</si>
  <si>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</si>
  <si>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</si>
  <si>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</si>
  <si>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</si>
  <si>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</si>
  <si>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</si>
  <si>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</si>
  <si>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</si>
  <si>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</si>
  <si>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</si>
  <si>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</si>
  <si>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</si>
  <si>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</si>
  <si>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</si>
  <si>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</si>
  <si>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</si>
  <si>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</si>
  <si>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</si>
  <si>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</si>
  <si>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</si>
  <si>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</si>
  <si>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</si>
  <si>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</si>
  <si>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</si>
  <si>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</si>
  <si>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</si>
  <si>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</si>
  <si>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</si>
  <si>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</si>
  <si>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</si>
  <si>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</si>
  <si>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</si>
  <si>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</si>
  <si>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</si>
  <si>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</si>
  <si>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</si>
  <si>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</si>
  <si>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</si>
  <si>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</si>
  <si>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</si>
  <si>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</si>
  <si>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</si>
  <si>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</si>
  <si>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</si>
  <si>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</si>
  <si>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</si>
  <si>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</si>
  <si>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</si>
  <si>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</si>
  <si>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</si>
  <si>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</si>
  <si>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</si>
  <si>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</si>
  <si>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</si>
  <si>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</si>
  <si>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</si>
  <si>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</si>
  <si>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</si>
  <si>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</si>
  <si>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</si>
  <si>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</si>
  <si>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</si>
  <si>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</si>
  <si>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</si>
  <si>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</si>
  <si>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</si>
  <si>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</si>
  <si>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</si>
  <si>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</si>
  <si>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</si>
  <si>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</si>
  <si>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</si>
  <si>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</si>
  <si>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</si>
  <si>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</si>
  <si>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</si>
  <si>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</si>
  <si>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</si>
  <si>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</si>
  <si>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</si>
  <si>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</si>
  <si>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</si>
  <si>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</si>
  <si>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</si>
  <si>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</si>
  <si>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</si>
  <si>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</si>
  <si>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</si>
  <si>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</si>
  <si>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</si>
  <si>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</si>
  <si>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</si>
  <si>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</si>
  <si>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</si>
  <si>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</si>
  <si>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</si>
  <si>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</si>
  <si>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</si>
  <si>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</si>
  <si>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</si>
  <si>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</si>
  <si>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</si>
  <si>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</si>
  <si>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</si>
  <si>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</si>
  <si>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</si>
  <si>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</si>
  <si>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</si>
  <si>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</si>
  <si>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</si>
  <si>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</si>
  <si>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</si>
  <si>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</si>
  <si>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</si>
  <si>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</si>
  <si>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</si>
  <si>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</si>
  <si>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</si>
  <si>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</si>
  <si>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</si>
  <si>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</si>
  <si>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</si>
  <si>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</si>
  <si>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</si>
  <si>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</si>
  <si>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</si>
  <si>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</si>
  <si>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</si>
  <si>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</si>
  <si>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</si>
  <si>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</si>
  <si>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</si>
  <si>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</si>
  <si>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</si>
  <si>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</si>
  <si>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</si>
  <si>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</si>
  <si>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</si>
  <si>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</si>
  <si>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</si>
  <si>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</si>
  <si>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</si>
  <si>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</si>
  <si>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</si>
  <si>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</si>
  <si>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</si>
  <si>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</si>
  <si>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</si>
  <si>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</si>
  <si>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</si>
  <si>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</si>
  <si>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</si>
  <si>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</si>
  <si>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</si>
  <si>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</si>
  <si>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</si>
  <si>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</si>
  <si>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</si>
  <si>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</si>
  <si>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</si>
  <si>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</si>
  <si>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</si>
  <si>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</si>
  <si>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</si>
  <si>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</si>
  <si>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</si>
  <si>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</si>
  <si>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</si>
  <si>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</si>
  <si>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</si>
  <si>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</si>
  <si>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</si>
  <si>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</si>
  <si>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</si>
  <si>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</si>
  <si>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</si>
  <si>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</si>
  <si>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</si>
  <si>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</si>
  <si>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</si>
  <si>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</si>
  <si>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</si>
  <si>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</si>
  <si>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</si>
  <si>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</si>
  <si>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</si>
  <si>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</si>
  <si>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</si>
  <si>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</si>
  <si>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</si>
  <si>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</si>
  <si>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</si>
  <si>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</si>
  <si>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</si>
  <si>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</si>
  <si>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</si>
  <si>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</si>
  <si>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</si>
  <si>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</si>
  <si>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</si>
  <si>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</si>
  <si>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</si>
  <si>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</si>
  <si>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</si>
  <si>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</si>
  <si>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</si>
  <si>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</si>
  <si>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</si>
  <si>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</si>
  <si>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</si>
  <si>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</si>
  <si>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</si>
  <si>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</si>
  <si>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</si>
  <si>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</si>
  <si>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</si>
  <si>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</si>
  <si>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</si>
  <si>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</si>
  <si>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</si>
  <si>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</si>
  <si>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</si>
  <si>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</si>
  <si>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</si>
  <si>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</si>
  <si>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</si>
  <si>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</si>
  <si>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</si>
  <si>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</si>
  <si>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</si>
  <si>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</si>
  <si>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</si>
  <si>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</si>
  <si>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</si>
  <si>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</si>
  <si>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</si>
  <si>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</si>
  <si>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</si>
  <si>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</si>
  <si>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</si>
  <si>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</si>
  <si>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</si>
  <si>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</si>
  <si>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</si>
  <si>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</si>
  <si>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</si>
  <si>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</si>
  <si>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</si>
  <si>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</si>
  <si>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</si>
  <si>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</si>
  <si>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</si>
  <si>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</si>
  <si>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</si>
  <si>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</si>
  <si>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</si>
  <si>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</si>
  <si>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</si>
  <si>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</si>
  <si>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</si>
  <si>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</si>
  <si>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</si>
  <si>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</si>
  <si>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</si>
  <si>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</si>
  <si>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</si>
  <si>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</si>
  <si>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</si>
  <si>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</si>
  <si>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</si>
  <si>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</si>
  <si>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</si>
  <si>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</si>
  <si>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</si>
  <si>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</si>
  <si>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</si>
  <si>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</si>
  <si>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</si>
  <si>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</si>
  <si>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</si>
  <si>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</si>
  <si>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</si>
  <si>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</si>
  <si>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</si>
  <si>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</si>
  <si>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</si>
  <si>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</si>
  <si>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</si>
  <si>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</si>
  <si>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</si>
  <si>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</si>
  <si>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</si>
  <si>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</si>
  <si>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</si>
  <si>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</si>
  <si>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</si>
  <si>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</si>
  <si>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</si>
  <si>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</si>
  <si>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</si>
  <si>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</si>
  <si>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</si>
  <si>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</si>
  <si>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</si>
  <si>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</si>
  <si>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</si>
  <si>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</si>
  <si>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</si>
  <si>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</si>
  <si>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</si>
  <si>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</si>
  <si>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</si>
  <si>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</si>
  <si>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</si>
  <si>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</si>
  <si>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</si>
  <si>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</si>
  <si>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</si>
  <si>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</si>
  <si>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</si>
  <si>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</si>
  <si>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</si>
  <si>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</si>
  <si>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</si>
  <si>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</si>
  <si>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</si>
  <si>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</si>
  <si>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</si>
  <si>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</si>
  <si>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</si>
  <si>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</si>
  <si>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</si>
  <si>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</si>
  <si>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</si>
  <si>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</si>
  <si>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</si>
  <si>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</si>
  <si>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</si>
  <si>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</si>
  <si>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</si>
  <si>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</si>
  <si>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</si>
  <si>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</si>
  <si>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</si>
  <si>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</si>
  <si>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</si>
  <si>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</si>
  <si>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</si>
  <si>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</si>
  <si>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</si>
  <si>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</si>
  <si>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</si>
  <si>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</si>
  <si>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</si>
  <si>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</si>
  <si>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</si>
  <si>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</si>
  <si>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</si>
  <si>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</si>
  <si>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</si>
  <si>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</si>
  <si>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</si>
  <si>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</si>
  <si>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</si>
  <si>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</si>
  <si>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</si>
  <si>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</si>
  <si>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</si>
  <si>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</si>
  <si>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</si>
  <si>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</si>
  <si>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</si>
  <si>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</si>
  <si>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</si>
  <si>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</si>
  <si>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</si>
  <si>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</si>
  <si>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</si>
  <si>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</si>
  <si>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</si>
  <si>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</si>
  <si>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</si>
  <si>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</si>
  <si>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</si>
  <si>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</si>
  <si>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</si>
  <si>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</si>
  <si>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</si>
  <si>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</si>
  <si>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</si>
  <si>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</si>
  <si>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</si>
  <si>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</si>
  <si>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</si>
  <si>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</si>
  <si>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</si>
  <si>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</si>
  <si>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</si>
  <si>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</si>
  <si>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</si>
  <si>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</si>
  <si>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</si>
  <si>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</si>
  <si>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</si>
  <si>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</si>
  <si>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</si>
  <si>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</si>
  <si>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</si>
  <si>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</si>
  <si>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</si>
  <si>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</si>
  <si>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</si>
  <si>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</si>
  <si>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</si>
  <si>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</si>
  <si>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</si>
  <si>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</si>
  <si>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</si>
  <si>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</si>
  <si>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</si>
  <si>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</si>
  <si>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</si>
  <si>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</si>
  <si>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</si>
  <si>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</si>
  <si>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</si>
  <si>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</si>
  <si>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</si>
  <si>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</si>
  <si>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</si>
  <si>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</si>
  <si>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</si>
  <si>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</si>
  <si>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</si>
  <si>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</si>
  <si>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</si>
  <si>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</si>
  <si>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</si>
  <si>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</si>
  <si>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</si>
  <si>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</si>
  <si>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</si>
  <si>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</si>
  <si>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</si>
  <si>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</si>
  <si>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</si>
  <si>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</si>
  <si>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</si>
  <si>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</si>
  <si>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</si>
  <si>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</si>
  <si>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</si>
  <si>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</si>
  <si>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</si>
  <si>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</si>
  <si>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</si>
  <si>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</si>
  <si>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</si>
  <si>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</si>
  <si>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</si>
  <si>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</si>
  <si>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</si>
  <si>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</si>
  <si>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</si>
  <si>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</si>
  <si>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</si>
  <si>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</si>
  <si>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</si>
  <si>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</si>
  <si>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</si>
  <si>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</si>
  <si>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</si>
  <si>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</si>
  <si>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</si>
  <si>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</si>
  <si>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</si>
  <si>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</si>
  <si>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</si>
  <si>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</si>
  <si>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</si>
  <si>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</si>
  <si>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</si>
  <si>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</si>
  <si>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</si>
  <si>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</si>
  <si>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</si>
  <si>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</si>
  <si>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</si>
  <si>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</si>
  <si>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</si>
  <si>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</si>
  <si>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</si>
  <si>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</si>
  <si>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</si>
  <si>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</si>
  <si>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</si>
  <si>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</si>
  <si>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</si>
  <si>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</si>
  <si>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</si>
  <si>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</si>
  <si>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</si>
  <si>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</si>
  <si>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</si>
  <si>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</si>
  <si>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</si>
  <si>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</si>
  <si>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</si>
  <si>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</si>
  <si>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</si>
  <si>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</si>
  <si>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</si>
  <si>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</si>
  <si>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</si>
  <si>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</si>
  <si>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</si>
  <si>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</si>
  <si>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</si>
  <si>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</si>
  <si>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</si>
  <si>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</si>
  <si>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</si>
  <si>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</si>
  <si>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</si>
  <si>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</si>
  <si>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</si>
  <si>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</si>
  <si>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</si>
  <si>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</si>
  <si>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</si>
  <si>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</si>
  <si>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</si>
  <si>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</si>
  <si>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</si>
  <si>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</si>
  <si>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</si>
  <si>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</si>
  <si>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</si>
  <si>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</si>
  <si>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</si>
  <si>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</si>
  <si>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</si>
  <si>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</si>
  <si>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</si>
  <si>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</si>
  <si>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</si>
  <si>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</si>
  <si>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</si>
  <si>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</si>
  <si>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</si>
  <si>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</si>
  <si>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</si>
  <si>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</si>
  <si>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</si>
  <si>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</si>
  <si>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</si>
  <si>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</si>
  <si>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</si>
  <si>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</si>
  <si>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</si>
  <si>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</si>
  <si>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</si>
  <si>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</si>
  <si>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</si>
  <si>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</si>
  <si>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</si>
  <si>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</si>
  <si>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</si>
  <si>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</si>
  <si>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</si>
  <si>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</si>
  <si>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</si>
  <si>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</si>
  <si>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</si>
  <si>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</si>
  <si>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</si>
  <si>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</si>
  <si>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</si>
  <si>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</si>
  <si>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</si>
  <si>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</si>
  <si>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</si>
  <si>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</si>
  <si>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</si>
  <si>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</si>
  <si>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</si>
  <si>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</si>
  <si>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</si>
  <si>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</si>
  <si>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</si>
  <si>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</si>
  <si>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</si>
  <si>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</si>
  <si>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</si>
  <si>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</si>
  <si>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</si>
  <si>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</si>
  <si>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</si>
  <si>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</si>
  <si>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</si>
  <si>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</si>
  <si>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</si>
  <si>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</si>
  <si>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</si>
  <si>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</si>
  <si>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</si>
  <si>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</si>
  <si>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</si>
  <si>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</si>
  <si>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</si>
  <si>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</si>
  <si>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</si>
  <si>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</si>
  <si>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</si>
  <si>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</si>
  <si>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</si>
  <si>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</si>
  <si>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</si>
  <si>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</si>
  <si>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</si>
  <si>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</si>
  <si>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</si>
  <si>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</si>
  <si>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</si>
  <si>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</si>
  <si>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</si>
  <si>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</si>
  <si>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</si>
  <si>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</si>
  <si>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</si>
  <si>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</si>
  <si>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</si>
  <si>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</si>
  <si>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</si>
  <si>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</si>
  <si>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</si>
  <si>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</si>
  <si>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</si>
  <si>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</si>
  <si>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</si>
  <si>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</si>
  <si>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</si>
  <si>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</si>
  <si>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</si>
  <si>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</si>
  <si>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</si>
  <si>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</si>
  <si>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</si>
  <si>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</si>
  <si>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</si>
  <si>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</si>
  <si>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</si>
  <si>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</si>
  <si>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</si>
  <si>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</si>
  <si>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</si>
  <si>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</si>
  <si>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</si>
  <si>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</si>
  <si>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</si>
  <si>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</si>
  <si>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</si>
  <si>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</si>
  <si>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</si>
  <si>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</si>
  <si>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</si>
  <si>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</si>
  <si>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</si>
  <si>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</si>
  <si>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</si>
  <si>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</si>
  <si>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</si>
  <si>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</si>
  <si>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</si>
  <si>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</si>
  <si>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</si>
  <si>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</si>
  <si>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</si>
  <si>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</si>
  <si>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</si>
  <si>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</si>
  <si>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</si>
  <si>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</si>
  <si>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</si>
  <si>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</si>
  <si>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</si>
  <si>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</si>
  <si>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</si>
  <si>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</si>
  <si>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</si>
  <si>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</si>
  <si>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</si>
  <si>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</si>
  <si>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</si>
  <si>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</si>
  <si>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</si>
  <si>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</si>
  <si>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</si>
  <si>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</si>
  <si>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</si>
  <si>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</si>
  <si>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</si>
  <si>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</si>
  <si>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</si>
  <si>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</si>
  <si>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</si>
  <si>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</si>
  <si>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</si>
  <si>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</si>
  <si>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</si>
  <si>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</si>
  <si>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</si>
  <si>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</si>
  <si>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</si>
  <si>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</si>
  <si>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</si>
  <si>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</si>
  <si>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</si>
  <si>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</si>
  <si>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</si>
  <si>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</si>
  <si>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</si>
  <si>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</si>
  <si>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</si>
  <si>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</si>
  <si>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</si>
  <si>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</si>
  <si>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</si>
  <si>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</si>
  <si>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</si>
  <si>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</si>
  <si>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</si>
  <si>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</si>
  <si>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</si>
  <si>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</si>
  <si>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</si>
  <si>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</si>
  <si>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</si>
  <si>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</si>
  <si>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</si>
  <si>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</si>
  <si>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</si>
  <si>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</si>
  <si>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</si>
  <si>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</si>
  <si>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</si>
  <si>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</si>
  <si>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</si>
  <si>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</si>
  <si>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</si>
  <si>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</si>
  <si>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</si>
  <si>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</si>
  <si>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</si>
  <si>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</si>
  <si>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</si>
  <si>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</si>
  <si>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</si>
  <si>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</si>
  <si>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</si>
  <si>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</si>
  <si>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</si>
  <si>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</si>
  <si>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</si>
  <si>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</si>
  <si>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</si>
  <si>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</si>
  <si>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</si>
  <si>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</si>
  <si>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</si>
  <si>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</si>
  <si>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</si>
  <si>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</si>
  <si>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</si>
  <si>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</si>
  <si>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</si>
  <si>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</si>
  <si>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</si>
  <si>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</si>
  <si>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</si>
  <si>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</si>
  <si>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</si>
  <si>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</si>
  <si>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</si>
  <si>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</si>
  <si>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</si>
  <si>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</si>
  <si>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</si>
  <si>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</si>
  <si>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</si>
  <si>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</si>
  <si>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</si>
  <si>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</si>
  <si>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</si>
  <si>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</si>
  <si>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</si>
  <si>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</si>
  <si>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</si>
  <si>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</si>
  <si>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</si>
  <si>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</si>
  <si>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</si>
  <si>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</si>
  <si>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</si>
  <si>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</si>
  <si>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</si>
  <si>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</si>
  <si>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</si>
  <si>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</si>
  <si>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</si>
  <si>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</si>
  <si>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</si>
  <si>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</si>
  <si>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</si>
  <si>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</si>
  <si>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</si>
  <si>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</si>
  <si>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</si>
  <si>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</si>
  <si>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</si>
  <si>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</si>
  <si>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</si>
  <si>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</si>
  <si>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</si>
  <si>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</si>
  <si>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</si>
  <si>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</si>
  <si>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</si>
  <si>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</si>
  <si>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</si>
  <si>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</si>
  <si>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</si>
  <si>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</si>
  <si>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</si>
  <si>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</si>
  <si>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</si>
  <si>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</si>
  <si>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</si>
  <si>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</si>
  <si>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</si>
  <si>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</si>
  <si>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</si>
  <si>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</si>
  <si>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</si>
  <si>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</si>
  <si>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</si>
  <si>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</si>
  <si>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</si>
  <si>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</si>
  <si>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</si>
  <si>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</si>
  <si>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</si>
  <si>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</si>
  <si>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</si>
  <si>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</si>
  <si>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</si>
  <si>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</si>
  <si>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</si>
  <si>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</si>
  <si>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</si>
  <si>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</si>
  <si>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</si>
  <si>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</si>
  <si>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</si>
  <si>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</si>
  <si>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</si>
  <si>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</si>
  <si>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</si>
  <si>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</si>
  <si>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</si>
  <si>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</si>
  <si>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</si>
  <si>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</si>
  <si>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</si>
  <si>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</si>
  <si>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</si>
  <si>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</si>
  <si>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</si>
  <si>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</si>
  <si>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</si>
  <si>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</si>
  <si>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</si>
  <si>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</si>
  <si>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</si>
  <si>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</si>
  <si>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</si>
  <si>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</si>
  <si>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</si>
  <si>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</si>
  <si>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</si>
  <si>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</si>
  <si>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</si>
  <si>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</si>
  <si>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</si>
  <si>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</si>
  <si>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</si>
  <si>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</si>
  <si>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</si>
  <si>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</si>
  <si>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</si>
  <si>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</si>
  <si>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</si>
  <si>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</si>
  <si>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</si>
  <si>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</si>
  <si>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</si>
  <si>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</si>
  <si>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</si>
  <si>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</si>
  <si>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</si>
  <si>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</si>
  <si>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</si>
  <si>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</si>
  <si>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</si>
  <si>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</si>
  <si>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</si>
  <si>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</si>
  <si>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</si>
  <si>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</si>
  <si>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</si>
  <si>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</si>
  <si>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</si>
  <si>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</si>
  <si>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</si>
  <si>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</si>
  <si>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</si>
  <si>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</si>
  <si>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</si>
  <si>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</si>
  <si>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</si>
  <si>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</si>
  <si>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</si>
  <si>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</si>
  <si>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</si>
  <si>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</si>
  <si>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</si>
  <si>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</si>
  <si>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</si>
  <si>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</si>
  <si>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</si>
  <si>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</si>
  <si>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</si>
  <si>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</si>
  <si>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</si>
  <si>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</si>
  <si>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</si>
  <si>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</si>
  <si>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</si>
  <si>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</si>
  <si>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</si>
  <si>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</si>
  <si>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</si>
  <si>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</si>
  <si>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</si>
  <si>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</si>
  <si>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</si>
  <si>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</si>
  <si>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</si>
  <si>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</si>
  <si>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</si>
  <si>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</si>
  <si>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</si>
  <si>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</si>
  <si>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</si>
  <si>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</si>
  <si>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</si>
  <si>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</si>
  <si>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</si>
  <si>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</si>
  <si>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</si>
  <si>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</si>
  <si>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</si>
  <si>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</si>
  <si>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</si>
  <si>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</si>
  <si>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</si>
  <si>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</si>
  <si>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</si>
  <si>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</si>
  <si>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</si>
  <si>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</si>
  <si>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</si>
  <si>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</si>
  <si>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</si>
  <si>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</si>
  <si>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</si>
  <si>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</si>
  <si>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</si>
  <si>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</si>
  <si>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</si>
  <si>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</si>
  <si>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</si>
  <si>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</si>
  <si>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</si>
  <si>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</si>
  <si>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</si>
  <si>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</si>
  <si>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</si>
  <si>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</si>
  <si>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</si>
  <si>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</si>
  <si>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</si>
  <si>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</si>
  <si>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</si>
  <si>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</si>
  <si>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</si>
  <si>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</si>
  <si>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</si>
  <si>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</si>
  <si>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</si>
  <si>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</si>
  <si>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</si>
  <si>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</si>
  <si>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</si>
  <si>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</si>
  <si>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</si>
  <si>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</si>
  <si>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</si>
  <si>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</si>
  <si>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</si>
  <si>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</si>
  <si>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</si>
  <si>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</si>
  <si>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</si>
  <si>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</si>
  <si>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</si>
  <si>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</si>
  <si>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</si>
  <si>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</si>
  <si>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</si>
  <si>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</si>
  <si>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</si>
  <si>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</si>
  <si>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</si>
  <si>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</si>
  <si>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</si>
  <si>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</si>
  <si>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</si>
  <si>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</si>
  <si>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</si>
  <si>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</si>
  <si>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</si>
  <si>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</si>
  <si>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</si>
  <si>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</si>
  <si>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</si>
  <si>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</si>
  <si>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</si>
  <si>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</si>
  <si>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</si>
  <si>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</si>
  <si>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</si>
  <si>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</si>
  <si>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</si>
  <si>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</si>
  <si>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</si>
  <si>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</si>
  <si>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</si>
  <si>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</si>
  <si>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</si>
  <si>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</si>
  <si>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</si>
  <si>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</si>
  <si>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</si>
  <si>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</si>
  <si>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</si>
  <si>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</si>
  <si>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</si>
  <si>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</si>
  <si>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</si>
  <si>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</si>
  <si>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</si>
  <si>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</si>
  <si>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</si>
  <si>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</si>
  <si>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</si>
  <si>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</si>
  <si>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</si>
  <si>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</si>
  <si>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</si>
  <si>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</si>
  <si>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</si>
  <si>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</si>
  <si>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</si>
  <si>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</si>
  <si>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</si>
  <si>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</si>
  <si>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</si>
  <si>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</si>
  <si>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</si>
  <si>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</si>
  <si>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</si>
  <si>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</si>
  <si>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</si>
  <si>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</si>
  <si>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</si>
  <si>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</si>
  <si>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</si>
  <si>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</si>
  <si>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</si>
  <si>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</si>
  <si>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</si>
  <si>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</si>
  <si>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</si>
  <si>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</si>
  <si>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</si>
  <si>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</si>
  <si>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</si>
  <si>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</si>
  <si>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</si>
  <si>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</si>
  <si>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</si>
  <si>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</si>
  <si>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</si>
  <si>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</si>
  <si>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</si>
  <si>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</si>
  <si>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</si>
  <si>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</si>
  <si>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</si>
  <si>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</si>
  <si>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</si>
  <si>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</si>
  <si>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</si>
  <si>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</si>
  <si>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</si>
  <si>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</si>
  <si>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</si>
  <si>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</si>
  <si>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</si>
  <si>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</si>
  <si>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</si>
  <si>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</si>
  <si>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</si>
  <si>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</si>
  <si>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</si>
  <si>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</si>
  <si>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</si>
  <si>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</si>
  <si>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</si>
  <si>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</si>
  <si>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</si>
  <si>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</si>
  <si>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</si>
  <si>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</si>
  <si>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</si>
  <si>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</si>
  <si>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</si>
  <si>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</si>
  <si>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</si>
  <si>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</si>
  <si>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</si>
  <si>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</si>
  <si>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</si>
  <si>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</si>
  <si>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</si>
  <si>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</si>
  <si>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</si>
  <si>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</si>
  <si>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</si>
  <si>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</si>
  <si>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</si>
  <si>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</si>
  <si>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</si>
  <si>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</si>
  <si>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</si>
  <si>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</si>
  <si>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</si>
  <si>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</si>
  <si>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</si>
  <si>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</si>
  <si>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</si>
  <si>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</si>
  <si>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</si>
  <si>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</si>
  <si>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</si>
  <si>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</si>
  <si>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</si>
  <si>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</si>
  <si>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</si>
  <si>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</si>
  <si>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</si>
  <si>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</si>
  <si>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</si>
  <si>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</si>
  <si>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</si>
  <si>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</si>
  <si>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</si>
  <si>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</si>
  <si>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</si>
  <si>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</si>
  <si>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</si>
  <si>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</si>
  <si>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</si>
  <si>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</si>
  <si>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</si>
  <si>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</si>
  <si>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</si>
  <si>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</si>
  <si>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</si>
  <si>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</si>
  <si>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</si>
  <si>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</si>
  <si>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</si>
  <si>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</si>
  <si>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</si>
  <si>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</si>
  <si>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</si>
  <si>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</si>
  <si>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</si>
  <si>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</si>
  <si>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</si>
  <si>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</si>
  <si>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</si>
  <si>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</si>
  <si>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</si>
  <si>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</si>
  <si>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</si>
  <si>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</si>
  <si>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</si>
  <si>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</si>
  <si>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</si>
  <si>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</si>
  <si>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</si>
  <si>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</si>
  <si>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</si>
  <si>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</si>
  <si>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</si>
  <si>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</si>
  <si>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</si>
  <si>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</si>
  <si>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</si>
  <si>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</si>
  <si>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</si>
  <si>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</si>
  <si>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</si>
  <si>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</si>
  <si>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</si>
  <si>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</si>
  <si>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</si>
  <si>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</si>
  <si>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</si>
  <si>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</si>
  <si>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</si>
  <si>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</si>
  <si>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</si>
  <si>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</si>
  <si>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</si>
  <si>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</si>
  <si>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</si>
  <si>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</si>
  <si>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</si>
  <si>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</si>
  <si>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</si>
  <si>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</si>
  <si>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</si>
  <si>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</si>
  <si>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</si>
  <si>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</si>
  <si>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</si>
  <si>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</si>
  <si>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</si>
  <si>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</si>
  <si>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</si>
  <si>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</si>
  <si>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</si>
  <si>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</si>
  <si>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</si>
  <si>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</si>
  <si>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</si>
  <si>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</si>
  <si>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</si>
  <si>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</si>
  <si>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</si>
  <si>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</si>
  <si>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</si>
  <si>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</si>
  <si>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</si>
  <si>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</si>
  <si>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</si>
  <si>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</si>
  <si>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</si>
  <si>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</si>
  <si>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</si>
  <si>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</si>
  <si>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</si>
  <si>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</si>
  <si>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</si>
  <si>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</si>
  <si>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</si>
  <si>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</si>
  <si>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</si>
  <si>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</si>
  <si>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</si>
  <si>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</si>
  <si>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</si>
  <si>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</si>
  <si>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</si>
  <si>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</si>
  <si>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</si>
  <si>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</si>
  <si>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</si>
  <si>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</si>
  <si>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</si>
  <si>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</si>
  <si>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</si>
  <si>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</si>
  <si>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</si>
  <si>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</si>
  <si>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</si>
  <si>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</si>
  <si>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</si>
  <si>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</si>
  <si>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</si>
  <si>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</si>
  <si>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</si>
  <si>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</si>
  <si>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</si>
  <si>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</si>
  <si>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</si>
  <si>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</si>
  <si>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</si>
  <si>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</si>
  <si>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</si>
  <si>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</si>
  <si>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</si>
  <si>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</si>
  <si>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</si>
  <si>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</si>
  <si>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</si>
  <si>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</si>
  <si>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</si>
  <si>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</si>
  <si>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</si>
  <si>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</si>
  <si>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</si>
  <si>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</si>
  <si>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</si>
  <si>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</si>
  <si>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</si>
  <si>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</si>
  <si>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</si>
  <si>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</si>
  <si>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</si>
  <si>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</si>
  <si>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</si>
  <si>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</si>
  <si>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</si>
  <si>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</si>
  <si>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</si>
  <si>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</si>
  <si>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</si>
  <si>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</si>
  <si>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</si>
  <si>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</si>
  <si>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</si>
  <si>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</si>
  <si>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</si>
  <si>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</si>
  <si>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</si>
  <si>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</si>
  <si>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</si>
  <si>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</si>
  <si>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</si>
  <si>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</si>
  <si>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</si>
  <si>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</si>
  <si>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</si>
  <si>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</si>
  <si>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</si>
  <si>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</si>
  <si>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</si>
  <si>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</si>
  <si>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</si>
  <si>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</si>
  <si>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</si>
  <si>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</si>
  <si>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</si>
  <si>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</si>
  <si>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</si>
  <si>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</si>
  <si>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</si>
  <si>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</si>
  <si>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</si>
  <si>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</si>
  <si>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</si>
  <si>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</si>
  <si>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</si>
  <si>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</si>
  <si>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</si>
  <si>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</si>
  <si>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</si>
  <si>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</si>
  <si>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</si>
  <si>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</si>
  <si>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</si>
  <si>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</si>
  <si>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</si>
  <si>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</si>
  <si>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</si>
  <si>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</si>
  <si>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</si>
  <si>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</si>
  <si>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</si>
  <si>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</si>
  <si>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</si>
  <si>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</si>
  <si>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</si>
  <si>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</si>
  <si>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</si>
  <si>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</si>
  <si>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</si>
  <si>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</si>
  <si>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</si>
  <si>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</si>
  <si>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</si>
  <si>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</si>
  <si>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</si>
  <si>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</si>
  <si>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</si>
  <si>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</si>
  <si>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</si>
  <si>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</si>
  <si>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</si>
  <si>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</si>
  <si>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</si>
  <si>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</si>
  <si>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</si>
  <si>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</si>
  <si>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</si>
  <si>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</si>
  <si>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</si>
  <si>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</si>
  <si>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</si>
  <si>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</si>
  <si>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</si>
  <si>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</si>
  <si>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</si>
  <si>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</si>
  <si>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</si>
  <si>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</si>
  <si>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</si>
  <si>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</si>
  <si>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</si>
  <si>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</si>
  <si>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</si>
  <si>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</si>
  <si>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</si>
  <si>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</si>
  <si>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</si>
  <si>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</si>
  <si>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</si>
  <si>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</si>
  <si>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</si>
  <si>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</si>
  <si>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</si>
  <si>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</si>
  <si>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</si>
  <si>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</si>
  <si>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</si>
  <si>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</si>
  <si>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</si>
  <si>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</si>
  <si>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</si>
  <si>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</si>
  <si>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</si>
  <si>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</si>
  <si>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</si>
  <si>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</si>
  <si>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</si>
  <si>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</si>
  <si>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</si>
  <si>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</si>
  <si>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</si>
  <si>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</si>
  <si>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</si>
  <si>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</si>
  <si>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</si>
  <si>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</si>
  <si>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</si>
  <si>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</si>
  <si>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</si>
  <si>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</si>
  <si>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</si>
  <si>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</si>
  <si>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</si>
  <si>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</si>
  <si>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</si>
  <si>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</si>
  <si>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</si>
  <si>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</si>
  <si>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</si>
  <si>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</si>
  <si>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</si>
  <si>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</si>
  <si>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</si>
  <si>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</si>
  <si>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</si>
  <si>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</si>
  <si>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</si>
  <si>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</si>
  <si>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</si>
  <si>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</si>
  <si>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</si>
  <si>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</si>
  <si>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</si>
  <si>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</si>
  <si>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</si>
  <si>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</si>
  <si>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</si>
  <si>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</si>
  <si>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</si>
  <si>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</si>
  <si>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</si>
  <si>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</si>
  <si>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</si>
  <si>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</si>
  <si>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</si>
  <si>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</si>
  <si>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</si>
  <si>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</si>
  <si>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</si>
  <si>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</si>
  <si>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</si>
  <si>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</si>
  <si>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</si>
  <si>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</si>
  <si>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</si>
  <si>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</si>
  <si>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</si>
  <si>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</si>
  <si>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</si>
  <si>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</si>
  <si>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</si>
  <si>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</si>
  <si>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</si>
  <si>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</si>
  <si>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</si>
  <si>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</si>
  <si>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</si>
  <si>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</si>
  <si>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</si>
  <si>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</si>
  <si>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</si>
  <si>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</si>
  <si>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</si>
  <si>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</si>
  <si>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</si>
  <si>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</si>
  <si>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</si>
  <si>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</si>
  <si>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</si>
  <si>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</si>
  <si>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</si>
  <si>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</si>
  <si>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</si>
  <si>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</si>
  <si>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</si>
  <si>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</si>
  <si>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</si>
  <si>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</si>
  <si>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</si>
  <si>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</si>
  <si>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</si>
  <si>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</si>
  <si>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</si>
  <si>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</si>
  <si>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</si>
  <si>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</si>
  <si>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</si>
  <si>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</si>
  <si>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</si>
  <si>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</si>
  <si>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</si>
  <si>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</si>
  <si>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</si>
  <si>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</si>
  <si>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</si>
  <si>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</si>
  <si>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</si>
  <si>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</si>
  <si>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</si>
  <si>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</si>
  <si>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</si>
  <si>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</si>
  <si>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</si>
  <si>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</si>
  <si>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</si>
  <si>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</si>
  <si>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</si>
  <si>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</si>
  <si>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</si>
  <si>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</si>
  <si>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</si>
  <si>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</si>
  <si>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</si>
  <si>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</si>
  <si>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</si>
  <si>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</si>
  <si>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</si>
  <si>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</si>
  <si>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</si>
  <si>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</si>
  <si>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</si>
  <si>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</si>
  <si>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</si>
  <si>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</si>
  <si>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</si>
  <si>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</si>
  <si>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</si>
  <si>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</si>
  <si>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</si>
  <si>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</si>
  <si>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</si>
  <si>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</si>
  <si>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</si>
  <si>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</si>
  <si>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</si>
  <si>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</si>
  <si>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</si>
  <si>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</si>
  <si>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</si>
  <si>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</si>
  <si>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</si>
  <si>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</si>
  <si>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</si>
  <si>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</si>
  <si>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</si>
  <si>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</si>
  <si>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</si>
  <si>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</si>
  <si>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</si>
  <si>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</si>
  <si>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</si>
  <si>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</si>
  <si>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</si>
  <si>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</si>
  <si>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</si>
  <si>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</si>
  <si>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</si>
  <si>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</si>
  <si>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</si>
  <si>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</si>
  <si>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</si>
  <si>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</si>
  <si>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</si>
  <si>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</si>
  <si>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</si>
  <si>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</si>
  <si>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</si>
  <si>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</si>
  <si>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</si>
  <si>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</si>
  <si>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</si>
  <si>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</si>
  <si>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</si>
  <si>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</si>
  <si>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</si>
  <si>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</si>
  <si>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</si>
  <si>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</si>
  <si>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</si>
  <si>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</si>
  <si>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</si>
  <si>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</si>
  <si>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</si>
  <si>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</si>
  <si>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</si>
  <si>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</si>
  <si>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</si>
  <si>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</si>
  <si>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</si>
  <si>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</si>
  <si>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</si>
  <si>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</si>
  <si>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</si>
  <si>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</si>
  <si>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</si>
  <si>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</si>
  <si>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</si>
  <si>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</si>
  <si>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</si>
  <si>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</si>
  <si>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</si>
  <si>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</si>
  <si>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</si>
  <si>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</si>
  <si>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</si>
  <si>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</si>
  <si>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</si>
  <si>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</si>
  <si>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</si>
  <si>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</si>
  <si>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</si>
  <si>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</si>
  <si>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</si>
  <si>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</si>
  <si>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</si>
  <si>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</si>
  <si>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</si>
  <si>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</si>
  <si>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</si>
  <si>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</si>
  <si>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</si>
  <si>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</si>
  <si>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</si>
  <si>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</si>
  <si>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</si>
  <si>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</si>
  <si>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</si>
  <si>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</si>
  <si>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</si>
  <si>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</si>
  <si>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</si>
  <si>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</si>
  <si>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</si>
  <si>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</si>
  <si>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</si>
  <si>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</si>
  <si>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</si>
  <si>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</si>
  <si>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</si>
  <si>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</si>
  <si>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</si>
  <si>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</si>
  <si>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</si>
  <si>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</si>
  <si>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</si>
  <si>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</si>
  <si>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</si>
  <si>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</si>
  <si>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</si>
  <si>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</si>
  <si>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</si>
  <si>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</si>
  <si>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</si>
  <si>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</si>
  <si>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</si>
  <si>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</si>
  <si>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</si>
  <si>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</si>
  <si>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</si>
  <si>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</si>
  <si>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</si>
  <si>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</si>
  <si>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</si>
  <si>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</si>
  <si>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</si>
  <si>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</si>
  <si>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</si>
  <si>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</si>
  <si>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</si>
  <si>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</si>
  <si>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</si>
  <si>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</si>
  <si>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</si>
  <si>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</si>
  <si>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</si>
  <si>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</si>
  <si>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</si>
  <si>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</si>
  <si>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</si>
  <si>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</si>
  <si>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</si>
  <si>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</si>
  <si>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</si>
  <si>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</si>
  <si>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</si>
  <si>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</si>
  <si>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</si>
  <si>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</si>
  <si>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</si>
  <si>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</si>
  <si>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</si>
  <si>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</si>
  <si>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</si>
  <si>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</si>
  <si>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</si>
  <si>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</si>
  <si>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</si>
  <si>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</si>
  <si>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</si>
  <si>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</si>
  <si>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</si>
  <si>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</si>
  <si>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</si>
  <si>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</si>
  <si>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</si>
  <si>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</si>
  <si>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</si>
  <si>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</si>
  <si>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</si>
  <si>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</si>
  <si>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</si>
  <si>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</si>
  <si>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</si>
  <si>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</si>
  <si>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</si>
  <si>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</si>
  <si>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</si>
  <si>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</si>
  <si>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</si>
  <si>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</si>
  <si>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</si>
  <si>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</si>
  <si>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</si>
  <si>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</si>
  <si>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</si>
  <si>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</si>
  <si>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</si>
  <si>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</si>
  <si>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</si>
  <si>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</si>
  <si>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</si>
  <si>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</si>
  <si>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</si>
  <si>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</si>
  <si>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</si>
  <si>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</si>
  <si>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</si>
  <si>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</si>
  <si>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</si>
  <si>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</si>
  <si>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</si>
  <si>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</si>
  <si>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</si>
  <si>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</si>
  <si>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</si>
  <si>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</si>
  <si>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</si>
  <si>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</si>
  <si>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</si>
  <si>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</si>
  <si>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</si>
  <si>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</si>
  <si>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</si>
  <si>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</si>
  <si>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</si>
  <si>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</si>
  <si>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</si>
  <si>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</si>
  <si>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</si>
  <si>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</si>
  <si>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</si>
  <si>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</si>
  <si>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</si>
  <si>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</si>
  <si>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</si>
  <si>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</si>
  <si>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</si>
  <si>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</si>
  <si>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</si>
  <si>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</si>
  <si>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</si>
  <si>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</si>
  <si>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</si>
  <si>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</si>
  <si>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</si>
  <si>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</si>
  <si>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</si>
  <si>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</si>
  <si>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</si>
  <si>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</si>
  <si>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</si>
  <si>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</si>
  <si>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</si>
  <si>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</si>
  <si>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</si>
  <si>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</si>
  <si>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</si>
  <si>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</si>
  <si>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</si>
  <si>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</si>
  <si>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</si>
  <si>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</si>
  <si>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</si>
  <si>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</si>
  <si>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</si>
  <si>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</si>
  <si>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</si>
  <si>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</si>
  <si>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</si>
  <si>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</si>
  <si>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</si>
  <si>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</si>
  <si>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</si>
  <si>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</si>
  <si>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</si>
  <si>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</si>
  <si>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</si>
  <si>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</si>
  <si>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</si>
  <si>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</si>
  <si>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</si>
  <si>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</si>
  <si>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</si>
  <si>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</si>
  <si>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</si>
  <si>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</si>
  <si>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</si>
  <si>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</si>
  <si>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</si>
  <si>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</si>
  <si>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</si>
  <si>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</si>
  <si>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</si>
  <si>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</si>
  <si>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</si>
  <si>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</si>
  <si>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</si>
  <si>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</si>
  <si>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</si>
  <si>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</si>
  <si>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</si>
  <si>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</si>
  <si>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</si>
  <si>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</si>
  <si>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</si>
  <si>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</si>
  <si>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</si>
  <si>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</si>
  <si>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</si>
  <si>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</si>
  <si>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</si>
  <si>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</si>
  <si>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</si>
  <si>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</si>
  <si>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</si>
  <si>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</si>
  <si>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</si>
  <si>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</si>
  <si>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</si>
  <si>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</si>
  <si>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</si>
  <si>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</si>
  <si>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</si>
  <si>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</si>
  <si>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</si>
  <si>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</si>
  <si>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</si>
  <si>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</si>
  <si>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</si>
  <si>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</si>
  <si>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</si>
  <si>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</si>
  <si>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</si>
  <si>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</si>
  <si>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</si>
  <si>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</si>
  <si>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</si>
  <si>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</si>
  <si>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</si>
  <si>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</si>
  <si>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</si>
  <si>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</si>
  <si>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</si>
  <si>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</si>
  <si>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</si>
  <si>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</si>
  <si>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</si>
  <si>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</si>
  <si>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</si>
  <si>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</si>
  <si>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</si>
  <si>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</si>
  <si>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</si>
  <si>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</si>
  <si>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</si>
  <si>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</si>
  <si>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</si>
  <si>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</si>
  <si>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</si>
  <si>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</si>
  <si>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</si>
  <si>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</si>
  <si>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</si>
  <si>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</si>
  <si>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</si>
  <si>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</si>
  <si>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</si>
  <si>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</si>
  <si>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</si>
  <si>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</si>
  <si>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</si>
  <si>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</si>
  <si>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</si>
  <si>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</si>
  <si>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</si>
  <si>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</si>
  <si>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</si>
  <si>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</si>
  <si>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</si>
  <si>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</si>
  <si>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</si>
  <si>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</si>
  <si>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</si>
  <si>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</si>
  <si>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</si>
  <si>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</si>
  <si>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</si>
  <si>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</si>
  <si>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</si>
  <si>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</si>
  <si>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</si>
  <si>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</si>
  <si>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</si>
  <si>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</si>
  <si>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</si>
  <si>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</si>
  <si>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</si>
  <si>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</si>
  <si>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</si>
  <si>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</si>
  <si>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</si>
  <si>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</si>
  <si>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</si>
  <si>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</si>
  <si>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</si>
  <si>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</si>
  <si>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</si>
  <si>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</si>
  <si>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</si>
  <si>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</si>
  <si>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</si>
  <si>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</si>
  <si>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</si>
  <si>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</si>
  <si>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</si>
  <si>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</si>
  <si>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</si>
  <si>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</si>
  <si>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</si>
  <si>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</si>
  <si>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</si>
  <si>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</si>
  <si>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</si>
  <si>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</si>
  <si>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</si>
  <si>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</si>
  <si>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</si>
  <si>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</si>
  <si>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</si>
  <si>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</si>
  <si>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</si>
  <si>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</si>
  <si>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</si>
  <si>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</si>
  <si>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</si>
  <si>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</si>
  <si>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</si>
  <si>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</si>
  <si>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</si>
  <si>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</si>
  <si>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</si>
  <si>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</si>
  <si>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</si>
  <si>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</si>
  <si>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</si>
  <si>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</si>
  <si>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</si>
  <si>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</si>
  <si>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</si>
  <si>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</si>
  <si>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</si>
  <si>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</si>
  <si>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</si>
  <si>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</si>
  <si>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</si>
  <si>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</si>
  <si>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</si>
  <si>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</si>
  <si>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</si>
  <si>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</si>
  <si>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</si>
  <si>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</si>
  <si>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</si>
  <si>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</si>
  <si>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</si>
  <si>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</si>
  <si>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</si>
  <si>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</si>
  <si>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</si>
  <si>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</si>
  <si>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</si>
  <si>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</si>
  <si>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</si>
  <si>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</si>
  <si>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</si>
  <si>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</si>
  <si>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</si>
  <si>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</si>
  <si>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</si>
  <si>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</si>
  <si>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</si>
  <si>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</si>
  <si>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</si>
  <si>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</si>
  <si>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</si>
  <si>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</si>
  <si>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</si>
  <si>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</si>
  <si>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</si>
  <si>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</si>
  <si>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</si>
  <si>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</si>
  <si>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</si>
  <si>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</si>
  <si>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</si>
  <si>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</si>
  <si>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</si>
  <si>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</si>
  <si>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</si>
  <si>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</si>
  <si>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</si>
  <si>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</si>
  <si>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</si>
  <si>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</si>
  <si>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</si>
  <si>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</si>
  <si>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</si>
  <si>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</si>
  <si>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</si>
  <si>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</si>
  <si>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</si>
  <si>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</si>
  <si>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</si>
  <si>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</si>
  <si>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</si>
  <si>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</si>
  <si>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</si>
  <si>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</si>
  <si>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</si>
  <si>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</si>
  <si>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</si>
  <si>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</si>
  <si>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</si>
  <si>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</si>
  <si>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</si>
  <si>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</si>
  <si>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</si>
  <si>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</si>
  <si>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</si>
  <si>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</si>
  <si>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</si>
  <si>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</si>
  <si>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</si>
  <si>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</si>
  <si>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</si>
  <si>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</si>
  <si>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</si>
  <si>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</si>
  <si>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</si>
  <si>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</si>
  <si>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</si>
  <si>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</si>
  <si>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</si>
  <si>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</si>
  <si>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</si>
  <si>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</si>
  <si>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</si>
  <si>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</si>
  <si>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</si>
  <si>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</si>
  <si>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</si>
  <si>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</si>
  <si>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</si>
  <si>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</si>
  <si>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</si>
  <si>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</si>
  <si>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</si>
  <si>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</si>
  <si>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</si>
  <si>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</si>
  <si>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</si>
  <si>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</si>
  <si>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</si>
  <si>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</si>
  <si>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</si>
  <si>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</si>
  <si>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</si>
  <si>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</si>
  <si>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</si>
  <si>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</si>
  <si>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</si>
  <si>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</si>
  <si>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</si>
  <si>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</si>
  <si>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</si>
  <si>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</si>
  <si>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</si>
  <si>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</si>
  <si>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</si>
  <si>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</si>
  <si>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</si>
  <si>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</si>
  <si>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</si>
  <si>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</si>
  <si>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</si>
  <si>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</si>
  <si>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</si>
  <si>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</si>
  <si>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</si>
  <si>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</si>
  <si>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</si>
  <si>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</si>
  <si>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</si>
  <si>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</si>
  <si>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</si>
  <si>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</si>
  <si>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</si>
  <si>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</si>
  <si>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</si>
  <si>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</si>
  <si>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</si>
  <si>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</si>
  <si>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</si>
  <si>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</si>
  <si>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</si>
  <si>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</si>
  <si>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</si>
  <si>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</si>
  <si>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</si>
  <si>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</si>
  <si>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</si>
  <si>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</si>
  <si>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</si>
  <si>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</si>
  <si>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</si>
  <si>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</si>
  <si>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</si>
  <si>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</si>
  <si>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</si>
  <si>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</si>
  <si>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</si>
  <si>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</si>
  <si>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</si>
  <si>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</si>
  <si>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</si>
  <si>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</si>
  <si>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</si>
  <si>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</si>
  <si>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</si>
  <si>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</si>
  <si>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</si>
  <si>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</si>
  <si>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</si>
  <si>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</si>
  <si>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</si>
  <si>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</si>
  <si>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</si>
  <si>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</si>
  <si>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</si>
  <si>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</si>
  <si>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</si>
  <si>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</si>
  <si>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</si>
  <si>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</si>
  <si>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</si>
  <si>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</si>
  <si>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</si>
  <si>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</si>
  <si>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</si>
  <si>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</si>
  <si>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</si>
  <si>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</si>
  <si>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</si>
  <si>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</si>
  <si>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</si>
  <si>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</si>
  <si>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</si>
  <si>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</si>
  <si>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</si>
  <si>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</si>
  <si>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</si>
  <si>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</si>
  <si>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</si>
  <si>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</si>
  <si>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</si>
  <si>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</si>
  <si>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</si>
  <si>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</si>
  <si>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</si>
  <si>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</si>
  <si>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</si>
  <si>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</si>
  <si>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</si>
  <si>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</si>
  <si>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</si>
  <si>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</si>
  <si>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</si>
  <si>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</si>
  <si>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</si>
  <si>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</si>
  <si>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</si>
  <si>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</si>
  <si>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</si>
  <si>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</si>
  <si>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</si>
  <si>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</si>
  <si>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</si>
  <si>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</si>
  <si>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</si>
  <si>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</si>
  <si>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</si>
  <si>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</si>
  <si>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</si>
  <si>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</si>
  <si>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</si>
  <si>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</si>
  <si>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</si>
  <si>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</si>
  <si>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</si>
  <si>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</si>
  <si>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</si>
  <si>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</si>
  <si>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</si>
  <si>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</si>
  <si>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</si>
  <si>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</si>
  <si>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</si>
  <si>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</si>
  <si>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</si>
  <si>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</si>
  <si>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</si>
  <si>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</si>
  <si>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</si>
  <si>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</si>
  <si>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</si>
  <si>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</si>
  <si>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</si>
  <si>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</si>
  <si>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</si>
  <si>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</si>
  <si>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</si>
  <si>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</si>
  <si>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</si>
  <si>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</si>
  <si>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</si>
  <si>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</si>
  <si>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</si>
  <si>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</si>
  <si>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</si>
  <si>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</si>
  <si>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</si>
  <si>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</si>
  <si>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</si>
  <si>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</si>
  <si>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</si>
  <si>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</si>
  <si>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</si>
  <si>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</si>
  <si>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</si>
  <si>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</si>
  <si>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</si>
  <si>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</si>
  <si>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</si>
  <si>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</si>
  <si>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</si>
  <si>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</si>
  <si>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</si>
  <si>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</si>
  <si>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</si>
  <si>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</si>
  <si>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</si>
  <si>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</si>
  <si>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</si>
  <si>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</si>
  <si>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</si>
  <si>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</si>
  <si>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</si>
  <si>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</si>
  <si>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</si>
  <si>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</si>
  <si>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</si>
  <si>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</si>
  <si>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</si>
  <si>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</si>
  <si>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</si>
  <si>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</si>
  <si>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</si>
  <si>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</si>
  <si>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</si>
  <si>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</si>
  <si>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</si>
  <si>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</si>
  <si>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</si>
  <si>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</si>
  <si>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</si>
  <si>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</si>
  <si>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</si>
  <si>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</si>
  <si>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</si>
  <si>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</si>
  <si>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</si>
  <si>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</si>
  <si>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</si>
  <si>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</si>
  <si>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</si>
  <si>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</si>
  <si>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</si>
  <si>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</si>
  <si>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</si>
  <si>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</si>
  <si>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</si>
  <si>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</si>
  <si>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</si>
  <si>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</si>
  <si>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</si>
  <si>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</si>
  <si>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</si>
  <si>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</si>
  <si>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</si>
  <si>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</si>
  <si>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</si>
  <si>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</si>
  <si>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</si>
  <si>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</si>
  <si>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</si>
  <si>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</si>
  <si>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</si>
  <si>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</si>
  <si>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</si>
  <si>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</si>
  <si>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</si>
  <si>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</si>
  <si>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</si>
  <si>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</si>
  <si>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</si>
  <si>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</si>
  <si>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</si>
  <si>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</si>
  <si>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</si>
  <si>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</si>
  <si>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</si>
  <si>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</si>
  <si>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</si>
  <si>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</si>
  <si>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</si>
  <si>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</si>
  <si>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</si>
  <si>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</si>
  <si>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</si>
  <si>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</si>
  <si>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</si>
  <si>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</si>
  <si>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</si>
  <si>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</si>
  <si>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</si>
  <si>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</si>
  <si>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</si>
  <si>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</si>
  <si>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</si>
  <si>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</si>
  <si>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</si>
  <si>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</si>
  <si>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</si>
  <si>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</si>
  <si>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</si>
  <si>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</si>
  <si>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</si>
  <si>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</si>
  <si>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</si>
  <si>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</si>
  <si>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</si>
  <si>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</si>
  <si>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</si>
  <si>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</si>
  <si>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</si>
  <si>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</si>
  <si>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</si>
  <si>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</si>
  <si>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</si>
  <si>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</si>
  <si>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</si>
  <si>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</si>
  <si>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</si>
  <si>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</si>
  <si>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</si>
  <si>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</si>
  <si>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</si>
  <si>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</si>
  <si>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</si>
  <si>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</si>
  <si>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</si>
  <si>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</si>
  <si>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</si>
  <si>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</si>
  <si>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</si>
  <si>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</si>
  <si>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</si>
  <si>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</si>
  <si>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</si>
  <si>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</si>
  <si>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</si>
  <si>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</si>
  <si>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</si>
  <si>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</si>
  <si>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</si>
  <si>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</si>
  <si>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</si>
  <si>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</si>
  <si>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</si>
  <si>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</si>
  <si>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</si>
  <si>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</si>
  <si>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</si>
  <si>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</si>
  <si>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</si>
  <si>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</si>
  <si>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</si>
  <si>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</si>
  <si>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</si>
  <si>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</si>
  <si>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</si>
  <si>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</si>
  <si>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</si>
  <si>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</si>
  <si>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</si>
  <si>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</si>
  <si>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</si>
  <si>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</si>
  <si>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</si>
  <si>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</si>
  <si>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</si>
  <si>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</si>
  <si>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</si>
  <si>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</si>
  <si>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</si>
  <si>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</si>
  <si>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</si>
  <si>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</si>
  <si>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</si>
  <si>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</si>
  <si>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</si>
  <si>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</si>
  <si>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</si>
  <si>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</si>
  <si>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</si>
  <si>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</si>
  <si>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</si>
  <si>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</si>
  <si>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</si>
  <si>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</si>
  <si>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</si>
  <si>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</si>
  <si>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</si>
  <si>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</si>
  <si>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</si>
  <si>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</si>
  <si>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</si>
  <si>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</si>
  <si>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</si>
  <si>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</si>
  <si>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</si>
  <si>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</si>
  <si>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</si>
  <si>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</si>
  <si>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</si>
  <si>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</si>
  <si>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</si>
  <si>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</si>
  <si>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</si>
  <si>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</si>
  <si>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</si>
  <si>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</si>
  <si>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</si>
  <si>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</si>
  <si>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</si>
  <si>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</si>
  <si>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</si>
  <si>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</si>
  <si>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</si>
  <si>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</si>
  <si>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</si>
  <si>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</si>
  <si>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</si>
  <si>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</si>
  <si>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</si>
  <si>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</si>
  <si>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</si>
  <si>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</si>
  <si>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</si>
  <si>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</si>
  <si>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</si>
  <si>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</si>
  <si>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</si>
  <si>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</si>
  <si>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</si>
  <si>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</si>
  <si>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</si>
  <si>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</si>
  <si>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</si>
  <si>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</si>
  <si>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</si>
  <si>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</si>
  <si>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</si>
  <si>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</si>
  <si>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</si>
  <si>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</si>
  <si>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</si>
  <si>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</si>
  <si>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</si>
  <si>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</si>
  <si>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</si>
  <si>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</si>
  <si>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</si>
  <si>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</si>
  <si>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</si>
  <si>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</si>
  <si>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</si>
  <si>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</si>
  <si>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</si>
  <si>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</si>
  <si>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</si>
  <si>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</si>
  <si>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</si>
  <si>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</si>
  <si>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</si>
  <si>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</si>
  <si>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</si>
  <si>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</si>
  <si>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</si>
  <si>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</si>
  <si>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</si>
  <si>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</si>
  <si>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</si>
  <si>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</si>
  <si>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</si>
  <si>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</si>
  <si>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</si>
  <si>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</si>
  <si>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</si>
  <si>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</si>
  <si>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</si>
  <si>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</si>
  <si>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</si>
  <si>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</si>
  <si>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</si>
  <si>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</si>
  <si>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</si>
  <si>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</si>
  <si>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</si>
  <si>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</si>
  <si>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</si>
  <si>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</si>
  <si>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</si>
  <si>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</si>
  <si>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</si>
  <si>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</si>
  <si>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</si>
  <si>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</si>
  <si>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</si>
  <si>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</si>
  <si>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</si>
  <si>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</si>
  <si>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</si>
  <si>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</si>
  <si>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</si>
  <si>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</si>
  <si>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</si>
  <si>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</si>
  <si>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</si>
  <si>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</si>
  <si>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</si>
  <si>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</si>
  <si>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</si>
  <si>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</si>
  <si>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</si>
  <si>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</si>
  <si>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</si>
  <si>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</si>
  <si>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</si>
  <si>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</si>
  <si>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</si>
  <si>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</si>
  <si>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</si>
  <si>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</si>
  <si>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</si>
  <si>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</si>
  <si>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</si>
  <si>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</si>
  <si>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</si>
  <si>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</si>
  <si>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</si>
  <si>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</si>
  <si>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</si>
  <si>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</si>
  <si>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</si>
  <si>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</si>
  <si>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</si>
  <si>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</si>
  <si>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</si>
  <si>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</si>
  <si>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</si>
  <si>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</si>
  <si>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</si>
  <si>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</si>
  <si>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</si>
  <si>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</si>
  <si>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</si>
  <si>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</si>
  <si>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</si>
  <si>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</si>
  <si>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</si>
  <si>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</si>
  <si>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</si>
  <si>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</si>
  <si>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</si>
  <si>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</si>
  <si>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</si>
  <si>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</si>
  <si>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</si>
  <si>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</si>
  <si>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</si>
  <si>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</si>
  <si>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</si>
  <si>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</si>
  <si>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</si>
  <si>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</si>
  <si>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</si>
  <si>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</si>
  <si>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</si>
  <si>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</si>
  <si>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</si>
  <si>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</si>
  <si>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</si>
  <si>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</si>
  <si>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</si>
  <si>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</si>
  <si>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</si>
  <si>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</si>
  <si>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</si>
  <si>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</si>
  <si>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</si>
  <si>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</si>
  <si>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</si>
  <si>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</si>
  <si>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</si>
  <si>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</si>
  <si>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</si>
  <si>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</si>
  <si>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</si>
  <si>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</si>
  <si>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</si>
  <si>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</si>
  <si>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</si>
  <si>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</si>
  <si>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</si>
  <si>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</si>
  <si>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</si>
  <si>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</si>
  <si>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</si>
  <si>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</si>
  <si>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</si>
  <si>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</si>
  <si>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</si>
  <si>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</si>
  <si>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</si>
  <si>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</si>
  <si>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</si>
  <si>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</si>
  <si>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</si>
  <si>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</si>
  <si>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</si>
  <si>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</si>
  <si>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</si>
  <si>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</si>
  <si>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</si>
  <si>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</si>
  <si>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</si>
  <si>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</si>
  <si>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</si>
  <si>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</si>
  <si>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</si>
  <si>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</si>
  <si>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</si>
  <si>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</si>
  <si>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</si>
  <si>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</si>
  <si>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</si>
  <si>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</si>
  <si>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</si>
  <si>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</si>
  <si>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</si>
  <si>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</si>
  <si>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</si>
  <si>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</si>
  <si>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</si>
  <si>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</si>
  <si>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</si>
  <si>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</si>
  <si>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</si>
  <si>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</si>
  <si>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</si>
  <si>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</si>
  <si>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</si>
  <si>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</si>
  <si>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</si>
  <si>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</si>
  <si>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</si>
  <si>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</si>
  <si>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</si>
  <si>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</si>
  <si>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</si>
  <si>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</si>
  <si>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</si>
  <si>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</si>
  <si>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</si>
  <si>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</si>
  <si>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</si>
  <si>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</si>
  <si>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</si>
  <si>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</si>
  <si>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</si>
  <si>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</si>
  <si>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</si>
  <si>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</si>
  <si>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</si>
  <si>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</si>
  <si>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</si>
  <si>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</si>
  <si>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</si>
  <si>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</si>
  <si>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</si>
  <si>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</si>
  <si>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</si>
  <si>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</si>
  <si>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</si>
  <si>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</si>
  <si>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</si>
  <si>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</si>
  <si>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</si>
  <si>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</si>
  <si>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</si>
  <si>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</si>
  <si>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</si>
  <si>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</si>
  <si>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</si>
  <si>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</si>
  <si>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</si>
  <si>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</si>
  <si>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</si>
  <si>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</si>
  <si>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</si>
  <si>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</si>
  <si>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</si>
  <si>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</si>
  <si>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</si>
  <si>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</si>
  <si>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</si>
  <si>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</si>
  <si>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</si>
  <si>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</si>
  <si>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</si>
  <si>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</si>
  <si>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</si>
  <si>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</si>
  <si>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</si>
  <si>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</si>
  <si>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</si>
  <si>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</si>
  <si>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</si>
  <si>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</si>
  <si>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</si>
  <si>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</si>
  <si>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</si>
  <si>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</si>
  <si>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</si>
  <si>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</si>
  <si>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</si>
  <si>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</si>
  <si>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</si>
  <si>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</si>
  <si>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</si>
  <si>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</si>
  <si>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</si>
  <si>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</si>
  <si>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</si>
  <si>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</si>
  <si>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</si>
  <si>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</si>
  <si>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</si>
  <si>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</si>
  <si>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</si>
  <si>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</si>
  <si>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</si>
  <si>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</si>
  <si>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</si>
  <si>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</si>
  <si>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</si>
  <si>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</si>
  <si>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</si>
  <si>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</si>
  <si>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</si>
  <si>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</si>
  <si>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</si>
  <si>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</si>
  <si>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</si>
  <si>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</si>
  <si>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</si>
  <si>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</si>
  <si>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</si>
  <si>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</si>
  <si>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</si>
  <si>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</si>
  <si>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</si>
  <si>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</si>
  <si>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</si>
  <si>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</si>
  <si>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</si>
  <si>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</si>
  <si>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</si>
  <si>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</si>
  <si>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</si>
  <si>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</si>
  <si>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</si>
  <si>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</si>
  <si>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</si>
  <si>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</si>
  <si>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</si>
  <si>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</si>
  <si>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</si>
  <si>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</si>
  <si>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</si>
  <si>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</si>
  <si>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</si>
  <si>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</si>
  <si>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</si>
  <si>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</si>
  <si>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</si>
  <si>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</si>
  <si>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</si>
  <si>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</si>
  <si>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</si>
  <si>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</si>
  <si>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</si>
  <si>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</si>
  <si>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</si>
  <si>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</si>
  <si>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</si>
  <si>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</si>
  <si>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</si>
  <si>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</si>
  <si>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</si>
  <si>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</si>
  <si>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</si>
  <si>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</si>
  <si>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</si>
  <si>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</si>
  <si>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</si>
  <si>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</si>
  <si>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</si>
  <si>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</si>
  <si>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</si>
  <si>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</si>
  <si>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</si>
  <si>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</si>
  <si>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</si>
  <si>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</si>
  <si>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</si>
  <si>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</si>
  <si>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</si>
  <si>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</si>
  <si>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</si>
  <si>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</si>
  <si>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</si>
  <si>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</si>
  <si>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</si>
  <si>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</si>
  <si>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</si>
  <si>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</si>
  <si>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</si>
  <si>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</si>
  <si>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</si>
  <si>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</si>
  <si>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</si>
  <si>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</si>
  <si>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</si>
  <si>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</si>
  <si>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</si>
  <si>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</si>
  <si>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</si>
  <si>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</si>
  <si>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</si>
  <si>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</si>
  <si>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</si>
  <si>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</si>
  <si>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</si>
  <si>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</si>
  <si>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</si>
  <si>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</si>
  <si>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</si>
  <si>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</si>
  <si>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</si>
  <si>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</si>
  <si>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</si>
  <si>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</si>
  <si>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</si>
  <si>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</si>
  <si>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</si>
  <si>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</si>
  <si>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</si>
  <si>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</si>
  <si>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</si>
  <si>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</si>
  <si>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</si>
  <si>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</si>
  <si>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</si>
  <si>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</si>
  <si>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</si>
  <si>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</si>
  <si>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</si>
  <si>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</si>
  <si>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</si>
  <si>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</si>
  <si>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</si>
  <si>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</si>
  <si>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</si>
  <si>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</si>
  <si>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</si>
  <si>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</si>
  <si>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</si>
  <si>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</si>
  <si>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</si>
  <si>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</si>
  <si>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</si>
  <si>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</si>
  <si>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</si>
  <si>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</si>
  <si>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</si>
  <si>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</si>
  <si>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</si>
  <si>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</si>
  <si>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</si>
  <si>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</si>
  <si>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</si>
  <si>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</si>
  <si>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</si>
  <si>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</si>
  <si>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</si>
  <si>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</si>
  <si>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</si>
  <si>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</si>
  <si>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</si>
  <si>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</si>
  <si>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</si>
  <si>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</si>
  <si>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</si>
  <si>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</si>
  <si>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</si>
  <si>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</si>
  <si>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</si>
  <si>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</si>
  <si>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</si>
  <si>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</si>
  <si>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</si>
  <si>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</si>
  <si>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</si>
  <si>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</si>
  <si>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</si>
  <si>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</si>
  <si>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</si>
  <si>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</si>
  <si>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</si>
  <si>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</si>
  <si>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</si>
  <si>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</si>
  <si>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</si>
  <si>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</si>
  <si>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</si>
  <si>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</si>
  <si>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</si>
  <si>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</si>
  <si>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</si>
  <si>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</si>
  <si>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</si>
  <si>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</si>
  <si>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</si>
  <si>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</si>
  <si>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</si>
  <si>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</si>
  <si>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</si>
  <si>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</si>
  <si>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</si>
  <si>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</si>
  <si>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</si>
  <si>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</si>
  <si>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</si>
  <si>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</si>
  <si>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</si>
  <si>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</si>
  <si>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</si>
  <si>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</si>
  <si>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</si>
  <si>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</si>
  <si>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</si>
  <si>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</si>
  <si>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</si>
  <si>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</si>
  <si>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</si>
  <si>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</si>
  <si>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</si>
  <si>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</si>
  <si>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</si>
  <si>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</si>
  <si>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</si>
  <si>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</si>
  <si>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</si>
  <si>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</si>
  <si>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</si>
  <si>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</si>
  <si>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</si>
  <si>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</si>
  <si>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</si>
  <si>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</si>
  <si>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</si>
  <si>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</si>
  <si>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</si>
  <si>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</si>
  <si>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</si>
  <si>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</si>
  <si>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</si>
  <si>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</si>
  <si>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</si>
  <si>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</si>
  <si>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</si>
  <si>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</si>
  <si>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</si>
  <si>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</si>
  <si>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</si>
  <si>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</si>
  <si>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</si>
  <si>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</si>
  <si>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</si>
  <si>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</si>
  <si>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</si>
  <si>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</si>
  <si>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</si>
  <si>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</si>
  <si>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</si>
  <si>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</si>
  <si>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</si>
  <si>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</si>
  <si>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</si>
  <si>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</si>
  <si>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</si>
  <si>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</si>
  <si>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</si>
  <si>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</si>
  <si>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</si>
  <si>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</si>
  <si>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</si>
  <si>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</si>
  <si>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</si>
  <si>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</si>
  <si>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</si>
  <si>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</si>
  <si>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</si>
  <si>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</si>
  <si>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</si>
  <si>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</si>
  <si>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</si>
  <si>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</si>
  <si>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</si>
  <si>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</si>
  <si>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</si>
  <si>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</si>
  <si>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</si>
  <si>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</si>
  <si>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</si>
  <si>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</si>
  <si>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</si>
  <si>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</si>
  <si>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</si>
  <si>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</si>
  <si>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</si>
  <si>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</si>
  <si>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</si>
  <si>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</si>
  <si>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</si>
  <si>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</si>
  <si>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</si>
  <si>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</si>
  <si>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</si>
  <si>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</si>
  <si>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</si>
  <si>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</si>
  <si>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</si>
  <si>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</si>
  <si>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</si>
  <si>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</si>
  <si>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</si>
  <si>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</si>
  <si>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</si>
  <si>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</si>
  <si>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</si>
  <si>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</si>
  <si>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</si>
  <si>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</si>
  <si>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</si>
  <si>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</si>
  <si>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</si>
  <si>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</si>
  <si>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</si>
  <si>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</si>
  <si>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</si>
  <si>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</si>
  <si>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</si>
  <si>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</si>
  <si>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</si>
  <si>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</si>
  <si>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</si>
  <si>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</si>
  <si>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</si>
  <si>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</si>
  <si>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</si>
  <si>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</si>
  <si>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</si>
  <si>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</si>
  <si>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</si>
  <si>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</si>
  <si>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</si>
  <si>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</si>
  <si>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</si>
  <si>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</si>
  <si>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</si>
  <si>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</si>
  <si>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</si>
  <si>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</si>
  <si>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</si>
  <si>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</si>
  <si>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</si>
  <si>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</si>
  <si>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</si>
  <si>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</si>
  <si>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</si>
  <si>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</si>
  <si>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</si>
  <si>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</si>
  <si>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</si>
  <si>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</si>
  <si>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</si>
  <si>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</si>
  <si>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</si>
  <si>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</si>
  <si>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</si>
  <si>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</si>
  <si>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</si>
  <si>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</si>
  <si>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</si>
  <si>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</si>
  <si>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</si>
  <si>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</si>
  <si>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</si>
  <si>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</si>
  <si>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</si>
  <si>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</si>
  <si>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</si>
  <si>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</si>
  <si>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</si>
  <si>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</si>
  <si>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</si>
  <si>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</si>
  <si>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</si>
  <si>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</si>
  <si>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</si>
  <si>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</si>
  <si>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</si>
  <si>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</si>
  <si>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</si>
  <si>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</si>
  <si>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</si>
  <si>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</si>
  <si>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</si>
  <si>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</si>
  <si>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</si>
  <si>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</si>
  <si>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</si>
  <si>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</si>
  <si>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</si>
  <si>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</si>
  <si>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</si>
  <si>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</si>
  <si>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</si>
  <si>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</si>
  <si>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</si>
  <si>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</si>
  <si>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</si>
  <si>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</si>
  <si>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</si>
  <si>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</si>
  <si>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</si>
  <si>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</si>
  <si>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</si>
  <si>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</si>
  <si>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</si>
  <si>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</si>
  <si>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</si>
  <si>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</si>
  <si>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</si>
  <si>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</si>
  <si>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</si>
  <si>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</si>
  <si>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</si>
  <si>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</si>
  <si>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</si>
  <si>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</si>
  <si>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</si>
  <si>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</si>
  <si>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</si>
  <si>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</si>
  <si>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</si>
  <si>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</si>
  <si>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</si>
  <si>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</si>
  <si>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</si>
  <si>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</si>
  <si>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</si>
  <si>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</si>
  <si>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</si>
  <si>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</si>
  <si>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</si>
  <si>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</si>
  <si>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</si>
  <si>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</si>
  <si>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</si>
  <si>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</si>
  <si>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</si>
  <si>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</si>
  <si>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</si>
  <si>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</si>
  <si>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</si>
  <si>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</si>
  <si>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</si>
  <si>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</si>
  <si>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</si>
  <si>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</si>
  <si>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</si>
  <si>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</si>
  <si>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</si>
  <si>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</si>
  <si>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</si>
  <si>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</si>
  <si>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</si>
  <si>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</si>
  <si>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</si>
  <si>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</si>
  <si>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</si>
  <si>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</si>
  <si>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</si>
  <si>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</si>
  <si>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</si>
  <si>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</si>
  <si>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</si>
  <si>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</si>
  <si>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</si>
  <si>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</si>
  <si>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</si>
  <si>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</si>
  <si>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</si>
  <si>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</si>
  <si>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</si>
  <si>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</si>
  <si>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</si>
  <si>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</si>
  <si>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</si>
  <si>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</si>
  <si>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</si>
  <si>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</si>
  <si>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</si>
  <si>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</si>
  <si>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</si>
  <si>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</si>
  <si>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</si>
  <si>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</si>
  <si>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</si>
  <si>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</si>
  <si>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</si>
  <si>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</si>
  <si>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</si>
  <si>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</si>
  <si>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</si>
  <si>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</si>
  <si>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</si>
  <si>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</si>
  <si>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</si>
  <si>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</si>
  <si>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</si>
  <si>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</si>
  <si>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</si>
  <si>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</si>
  <si>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</si>
  <si>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</si>
  <si>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</si>
  <si>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</si>
  <si>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</si>
  <si>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</si>
  <si>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</si>
  <si>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</si>
  <si>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</si>
  <si>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</si>
  <si>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</si>
  <si>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</si>
  <si>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</si>
  <si>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</si>
  <si>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</si>
  <si>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</si>
  <si>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</si>
  <si>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</si>
  <si>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</si>
  <si>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</si>
  <si>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</si>
  <si>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</si>
  <si>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</si>
  <si>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</si>
  <si>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</si>
  <si>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</si>
  <si>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</si>
  <si>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</si>
  <si>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</si>
  <si>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</si>
  <si>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</si>
  <si>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</si>
  <si>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</si>
  <si>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</si>
  <si>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</si>
  <si>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</si>
  <si>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</si>
  <si>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</si>
  <si>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</si>
  <si>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</si>
  <si>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</si>
  <si>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</si>
  <si>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</si>
  <si>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</si>
  <si>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</si>
  <si>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</si>
  <si>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</si>
  <si>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</si>
  <si>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</si>
  <si>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</si>
  <si>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</si>
  <si>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</si>
  <si>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</si>
  <si>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</si>
  <si>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</si>
  <si>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</si>
  <si>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</si>
  <si>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</si>
  <si>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</si>
  <si>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</si>
  <si>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</si>
  <si>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</si>
  <si>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</si>
  <si>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</si>
  <si>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</si>
  <si>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</si>
  <si>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</si>
  <si>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</si>
  <si>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</si>
  <si>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</si>
  <si>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</si>
  <si>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</si>
  <si>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</si>
  <si>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</si>
  <si>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</si>
  <si>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</si>
  <si>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</si>
  <si>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</si>
  <si>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</si>
  <si>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</si>
  <si>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</si>
  <si>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</si>
  <si>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</si>
  <si>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</si>
  <si>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</si>
  <si>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</si>
  <si>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</si>
  <si>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</si>
  <si>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</si>
  <si>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</si>
  <si>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</si>
  <si>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</si>
  <si>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</si>
  <si>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</si>
  <si>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</si>
  <si>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</si>
  <si>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</si>
  <si>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</si>
  <si>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</si>
  <si>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</si>
  <si>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</si>
  <si>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</si>
  <si>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</si>
  <si>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</si>
  <si>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</si>
  <si>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</si>
  <si>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</si>
  <si>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</si>
  <si>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</si>
  <si>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</si>
  <si>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</si>
  <si>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</si>
  <si>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</si>
  <si>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</si>
  <si>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</si>
  <si>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</si>
  <si>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</si>
  <si>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</si>
  <si>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</si>
  <si>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</si>
  <si>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</si>
  <si>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</si>
  <si>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</si>
  <si>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</si>
  <si>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</si>
  <si>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</si>
  <si>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</si>
  <si>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</si>
  <si>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</si>
  <si>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</si>
  <si>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</si>
  <si>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</si>
  <si>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</si>
  <si>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</si>
  <si>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</si>
  <si>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</si>
  <si>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</si>
  <si>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</si>
  <si>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</si>
  <si>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</si>
  <si>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</si>
  <si>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</si>
  <si>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</si>
  <si>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</si>
  <si>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</si>
  <si>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</si>
  <si>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</si>
  <si>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</si>
  <si>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</si>
  <si>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</si>
  <si>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</si>
  <si>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</si>
  <si>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</si>
  <si>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</si>
  <si>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</si>
  <si>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</si>
  <si>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</si>
  <si>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</si>
  <si>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</si>
  <si>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</si>
  <si>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</si>
  <si>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</si>
  <si>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</si>
  <si>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</si>
  <si>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</si>
  <si>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</si>
  <si>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</si>
  <si>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</si>
  <si>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</si>
  <si>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</si>
  <si>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</si>
  <si>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</si>
  <si>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</si>
  <si>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</si>
  <si>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</si>
  <si>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</si>
  <si>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</si>
  <si>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</si>
  <si>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</si>
  <si>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</si>
  <si>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</si>
  <si>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</si>
  <si>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</si>
  <si>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</si>
  <si>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</si>
  <si>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</si>
  <si>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</si>
  <si>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</si>
  <si>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</si>
  <si>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</si>
  <si>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</si>
  <si>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</si>
  <si>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</si>
  <si>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</si>
  <si>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</si>
  <si>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</si>
  <si>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</si>
  <si>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</si>
  <si>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</si>
  <si>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</si>
  <si>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</si>
  <si>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</si>
  <si>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</si>
  <si>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</si>
  <si>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</si>
  <si>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</si>
  <si>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</si>
  <si>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</si>
  <si>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</si>
  <si>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</si>
  <si>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</si>
  <si>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</si>
  <si>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</si>
  <si>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</si>
  <si>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</si>
  <si>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</si>
  <si>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</si>
  <si>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</si>
  <si>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</si>
  <si>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</si>
  <si>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</si>
  <si>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</si>
  <si>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</si>
  <si>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</si>
  <si>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</si>
  <si>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</si>
  <si>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</si>
  <si>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</si>
  <si>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</si>
  <si>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</si>
  <si>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</si>
  <si>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</si>
  <si>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</si>
  <si>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</si>
  <si>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</si>
  <si>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</si>
  <si>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</si>
  <si>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</si>
  <si>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</si>
  <si>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</si>
  <si>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</si>
  <si>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</si>
  <si>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</si>
  <si>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</si>
  <si>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</si>
  <si>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</si>
  <si>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</si>
  <si>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</si>
  <si>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</si>
  <si>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</si>
  <si>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</si>
  <si>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</si>
  <si>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</si>
  <si>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</si>
  <si>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</si>
  <si>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</si>
  <si>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</si>
  <si>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</si>
  <si>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</si>
  <si>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</si>
  <si>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</si>
  <si>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</si>
  <si>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</si>
  <si>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</si>
  <si>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</si>
  <si>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</si>
  <si>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</si>
  <si>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</si>
  <si>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</si>
  <si>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</si>
  <si>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</si>
  <si>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</si>
  <si>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</si>
  <si>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</si>
  <si>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</si>
  <si>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</si>
  <si>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</si>
  <si>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</si>
  <si>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</si>
  <si>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</si>
  <si>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</si>
  <si>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</si>
  <si>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</si>
  <si>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</si>
  <si>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</si>
  <si>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</si>
  <si>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</si>
  <si>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</si>
  <si>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</si>
  <si>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</si>
  <si>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</si>
  <si>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</si>
  <si>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</si>
  <si>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</si>
  <si>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</si>
  <si>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</si>
  <si>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</si>
  <si>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</si>
  <si>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</si>
  <si>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</si>
  <si>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</si>
  <si>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</si>
  <si>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</si>
  <si>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</si>
  <si>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</si>
  <si>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</si>
  <si>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</si>
  <si>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</si>
  <si>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</si>
  <si>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</si>
  <si>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</si>
  <si>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</si>
  <si>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</si>
  <si>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</si>
  <si>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</si>
  <si>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</si>
  <si>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</si>
  <si>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</si>
  <si>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</si>
  <si>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</si>
  <si>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</si>
  <si>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</si>
  <si>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</si>
  <si>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</si>
  <si>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</si>
  <si>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</si>
  <si>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</si>
  <si>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</si>
  <si>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</si>
  <si>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</si>
  <si>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</si>
  <si>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</si>
  <si>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</si>
  <si>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</si>
  <si>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</si>
  <si>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</si>
  <si>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</si>
  <si>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</si>
  <si>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</si>
  <si>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</si>
  <si>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</si>
  <si>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</si>
  <si>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</si>
  <si>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</si>
  <si>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</si>
  <si>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</si>
  <si>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</si>
  <si>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</si>
  <si>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</si>
  <si>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</si>
  <si>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</si>
  <si>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</si>
  <si>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</si>
  <si>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</si>
  <si>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</si>
  <si>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</si>
  <si>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</si>
  <si>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</si>
  <si>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</si>
  <si>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</si>
  <si>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</si>
  <si>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</si>
  <si>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</si>
  <si>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</si>
  <si>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</si>
  <si>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</si>
  <si>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</si>
  <si>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</si>
  <si>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</si>
  <si>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</si>
  <si>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</si>
  <si>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</si>
  <si>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</si>
  <si>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</si>
  <si>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</si>
  <si>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</si>
  <si>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</si>
  <si>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</si>
  <si>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</si>
  <si>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</si>
  <si>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</si>
  <si>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</si>
  <si>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</si>
  <si>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</si>
  <si>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</si>
  <si>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</si>
  <si>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</si>
  <si>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</si>
  <si>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</si>
  <si>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</si>
  <si>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</si>
  <si>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</si>
  <si>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</si>
  <si>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</si>
  <si>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</si>
  <si>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</si>
  <si>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</si>
  <si>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</si>
  <si>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</si>
  <si>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</si>
  <si>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</si>
  <si>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</si>
  <si>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</si>
  <si>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</si>
  <si>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</si>
  <si>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</si>
  <si>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</si>
  <si>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</si>
  <si>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</si>
  <si>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</si>
  <si>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</si>
  <si>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</si>
  <si>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</si>
  <si>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</si>
  <si>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</si>
  <si>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</si>
  <si>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</si>
  <si>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</si>
  <si>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</si>
  <si>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</si>
  <si>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</si>
  <si>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</si>
  <si>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</si>
  <si>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</si>
  <si>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</si>
  <si>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</si>
  <si>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</si>
  <si>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</si>
  <si>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</si>
  <si>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</si>
  <si>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</si>
  <si>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</si>
  <si>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</si>
  <si>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</si>
  <si>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</si>
  <si>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</si>
  <si>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</si>
  <si>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</si>
  <si>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</si>
  <si>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</si>
  <si>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</si>
  <si>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</si>
  <si>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</si>
  <si>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</si>
  <si>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</si>
  <si>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</si>
  <si>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</si>
  <si>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</si>
  <si>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</si>
  <si>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</si>
  <si>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</si>
  <si>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</si>
  <si>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</si>
  <si>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</si>
  <si>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</si>
  <si>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</si>
  <si>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</si>
  <si>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</si>
  <si>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</si>
  <si>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</si>
  <si>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</si>
  <si>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</si>
  <si>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</si>
  <si>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</si>
  <si>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</si>
  <si>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</si>
  <si>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</si>
  <si>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</si>
  <si>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</si>
  <si>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</si>
  <si>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</si>
  <si>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</si>
  <si>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</si>
  <si>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</si>
  <si>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</si>
  <si>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</si>
  <si>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</si>
  <si>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</si>
  <si>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</si>
  <si>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</si>
  <si>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</si>
  <si>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</si>
  <si>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</si>
  <si>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</si>
  <si>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</si>
  <si>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</si>
  <si>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</si>
  <si>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</si>
  <si>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</si>
  <si>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</si>
  <si>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</si>
  <si>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</si>
  <si>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</si>
  <si>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</si>
  <si>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</si>
  <si>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</si>
  <si>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</si>
  <si>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</si>
  <si>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</si>
  <si>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</si>
  <si>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</si>
  <si>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</si>
  <si>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</si>
  <si>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</si>
  <si>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</si>
  <si>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</si>
  <si>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</si>
  <si>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</si>
  <si>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</si>
  <si>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</si>
  <si>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</si>
  <si>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</si>
  <si>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</si>
  <si>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</si>
  <si>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</si>
  <si>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</si>
  <si>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</si>
  <si>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</si>
  <si>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</si>
  <si>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</si>
  <si>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</si>
  <si>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</si>
  <si>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</si>
  <si>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</si>
  <si>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</si>
  <si>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</si>
  <si>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</si>
  <si>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</si>
  <si>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</si>
  <si>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</si>
  <si>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</si>
  <si>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</si>
  <si>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</si>
  <si>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</si>
  <si>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</si>
  <si>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</si>
  <si>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</si>
  <si>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</si>
  <si>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</si>
  <si>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</si>
  <si>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</si>
  <si>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</si>
  <si>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</si>
  <si>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</si>
  <si>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</si>
  <si>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</si>
  <si>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</si>
  <si>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</si>
  <si>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</si>
  <si>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</si>
  <si>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</si>
  <si>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</si>
  <si>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</si>
  <si>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</si>
  <si>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</si>
  <si>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</si>
  <si>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</si>
  <si>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</si>
  <si>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</si>
  <si>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</si>
  <si>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</si>
  <si>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</si>
  <si>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</si>
  <si>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</si>
  <si>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</si>
  <si>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</si>
  <si>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</si>
  <si>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</si>
  <si>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</si>
  <si>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</si>
  <si>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</si>
  <si>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</si>
  <si>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</si>
  <si>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</si>
  <si>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</si>
  <si>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</si>
  <si>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</si>
  <si>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</si>
  <si>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</si>
  <si>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</si>
  <si>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</si>
  <si>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</si>
  <si>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</si>
  <si>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</si>
  <si>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</si>
  <si>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</si>
  <si>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</si>
  <si>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</si>
  <si>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</si>
  <si>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</si>
  <si>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</si>
  <si>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</si>
  <si>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</si>
  <si>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</si>
  <si>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</si>
  <si>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</si>
  <si>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</si>
  <si>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</si>
  <si>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</si>
  <si>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</si>
  <si>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</si>
  <si>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</si>
  <si>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</si>
  <si>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</si>
  <si>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</si>
  <si>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</si>
  <si>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</si>
  <si>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</si>
  <si>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</si>
  <si>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</si>
  <si>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</si>
  <si>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</si>
  <si>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</si>
  <si>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</si>
  <si>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</si>
  <si>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</si>
  <si>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</si>
  <si>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</si>
  <si>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</si>
  <si>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</si>
  <si>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</si>
  <si>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</si>
  <si>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</si>
  <si>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</si>
  <si>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</si>
  <si>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</si>
  <si>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</si>
  <si>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</si>
  <si>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</si>
  <si>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</si>
  <si>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</si>
  <si>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</si>
  <si>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</si>
  <si>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</si>
  <si>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</si>
  <si>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</si>
  <si>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</si>
  <si>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</si>
  <si>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</si>
  <si>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</si>
  <si>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</si>
  <si>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</si>
  <si>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</si>
  <si>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</si>
  <si>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</si>
  <si>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</si>
  <si>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</si>
  <si>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</si>
  <si>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</si>
  <si>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</si>
  <si>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</si>
  <si>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</si>
  <si>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</si>
  <si>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</si>
  <si>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</si>
  <si>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</si>
  <si>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</si>
  <si>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</si>
  <si>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</si>
  <si>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</si>
  <si>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</si>
  <si>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</si>
  <si>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</si>
  <si>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</si>
  <si>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</si>
  <si>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</si>
  <si>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</si>
  <si>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</si>
  <si>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</si>
  <si>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</si>
  <si>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</si>
  <si>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</si>
  <si>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</si>
  <si>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</si>
  <si>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</si>
  <si>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</si>
  <si>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</si>
  <si>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</si>
  <si>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</si>
  <si>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</si>
  <si>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</si>
  <si>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</si>
  <si>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</si>
  <si>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</si>
  <si>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</si>
  <si>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</si>
  <si>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</si>
  <si>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</si>
  <si>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</si>
  <si>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</si>
  <si>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</si>
  <si>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</si>
  <si>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</si>
  <si>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</si>
  <si>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</si>
  <si>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</si>
  <si>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</si>
  <si>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</si>
  <si>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</si>
  <si>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</si>
  <si>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</si>
  <si>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</si>
  <si>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</si>
  <si>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</si>
  <si>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</si>
  <si>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</si>
  <si>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</si>
  <si>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</si>
  <si>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</si>
  <si>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</si>
  <si>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</si>
  <si>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</si>
  <si>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</si>
  <si>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</si>
  <si>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</si>
  <si>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</si>
  <si>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</si>
  <si>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</si>
  <si>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</si>
  <si>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</si>
  <si>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</si>
  <si>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</si>
  <si>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</si>
  <si>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</si>
  <si>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</si>
  <si>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</si>
  <si>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</si>
  <si>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</si>
  <si>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</si>
  <si>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</si>
  <si>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</si>
  <si>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</si>
  <si>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</si>
  <si>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</si>
  <si>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</si>
  <si>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</si>
  <si>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</si>
  <si>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</si>
  <si>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</si>
  <si>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</si>
  <si>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</si>
  <si>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</si>
  <si>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</si>
  <si>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</si>
  <si>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</si>
  <si>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</si>
  <si>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</si>
  <si>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</si>
  <si>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</si>
  <si>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</si>
  <si>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</si>
  <si>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</si>
  <si>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</si>
  <si>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</si>
  <si>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</si>
  <si>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</si>
  <si>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</si>
  <si>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</si>
  <si>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</si>
  <si>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</si>
  <si>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</si>
  <si>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</si>
  <si>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</si>
  <si>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</si>
  <si>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</si>
  <si>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</si>
  <si>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</si>
  <si>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</si>
  <si>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</si>
  <si>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</si>
  <si>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</si>
  <si>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</si>
  <si>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</si>
  <si>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</si>
  <si>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</si>
  <si>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</si>
  <si>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</si>
  <si>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</si>
  <si>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</si>
  <si>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</si>
  <si>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</si>
  <si>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</si>
  <si>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</si>
  <si>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</si>
  <si>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</si>
  <si>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</si>
  <si>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</si>
  <si>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</si>
  <si>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</si>
  <si>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</si>
  <si>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</si>
  <si>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</si>
  <si>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</si>
  <si>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</si>
  <si>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</si>
  <si>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</si>
  <si>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</si>
  <si>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</si>
  <si>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</si>
  <si>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</si>
  <si>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</si>
  <si>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</si>
  <si>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</si>
  <si>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</si>
  <si>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</si>
  <si>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</si>
  <si>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</si>
  <si>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</si>
  <si>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</si>
  <si>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</si>
  <si>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</si>
  <si>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</si>
  <si>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</si>
  <si>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</si>
  <si>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</si>
  <si>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</si>
  <si>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</si>
  <si>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</si>
  <si>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</si>
  <si>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</si>
  <si>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</si>
  <si>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</si>
  <si>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</si>
  <si>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</si>
  <si>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</si>
  <si>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</si>
  <si>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</si>
  <si>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</si>
  <si>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</si>
  <si>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</si>
  <si>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</si>
  <si>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</si>
  <si>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</si>
  <si>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</si>
  <si>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</si>
  <si>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</si>
  <si>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</si>
  <si>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</si>
  <si>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</si>
  <si>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</si>
  <si>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</si>
  <si>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</si>
  <si>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</si>
  <si>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</si>
  <si>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</si>
  <si>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</si>
  <si>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</si>
  <si>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</si>
  <si>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</si>
  <si>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</si>
  <si>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</si>
  <si>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</si>
  <si>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</si>
  <si>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</si>
  <si>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</si>
  <si>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</si>
  <si>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</si>
  <si>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</si>
  <si>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</si>
  <si>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</si>
  <si>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</si>
  <si>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</si>
  <si>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</si>
  <si>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</si>
  <si>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</si>
  <si>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</si>
  <si>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</si>
  <si>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</si>
  <si>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</si>
  <si>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</si>
  <si>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</si>
  <si>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</si>
  <si>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</si>
  <si>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</si>
  <si>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</si>
  <si>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</si>
  <si>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</si>
  <si>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</si>
  <si>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</si>
  <si>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</si>
  <si>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</si>
  <si>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</si>
  <si>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</si>
  <si>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</si>
  <si>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</si>
  <si>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</si>
  <si>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</si>
  <si>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</si>
  <si>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</si>
  <si>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</si>
  <si>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</si>
  <si>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</si>
  <si>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</si>
  <si>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</si>
  <si>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</si>
  <si>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</si>
  <si>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</si>
  <si>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</si>
  <si>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</si>
  <si>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</si>
  <si>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</si>
  <si>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</si>
  <si>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</si>
  <si>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</si>
  <si>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</si>
  <si>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</si>
  <si>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</si>
  <si>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</si>
  <si>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</si>
  <si>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</si>
  <si>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</si>
  <si>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</si>
  <si>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</si>
  <si>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</si>
  <si>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</si>
  <si>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</si>
  <si>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</si>
  <si>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</si>
  <si>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</si>
  <si>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</si>
  <si>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</si>
  <si>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</si>
  <si>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</si>
  <si>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</si>
  <si>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</si>
  <si>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</si>
  <si>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</si>
  <si>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</si>
  <si>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</si>
  <si>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</si>
  <si>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</si>
  <si>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</si>
  <si>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</si>
  <si>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</si>
  <si>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</si>
  <si>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</si>
  <si>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</si>
  <si>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</si>
  <si>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</si>
  <si>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</si>
  <si>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</si>
  <si>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</si>
  <si>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</si>
  <si>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</si>
  <si>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</si>
  <si>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</si>
  <si>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</si>
  <si>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</si>
  <si>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</si>
  <si>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</si>
  <si>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</si>
  <si>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</si>
  <si>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</si>
  <si>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</si>
  <si>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</si>
  <si>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</si>
  <si>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</si>
  <si>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</si>
  <si>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</si>
  <si>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</si>
  <si>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</si>
  <si>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</si>
  <si>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</si>
  <si>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</si>
  <si>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</si>
  <si>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</si>
  <si>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</si>
  <si>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</si>
  <si>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</si>
  <si>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</si>
  <si>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</si>
  <si>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</si>
  <si>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</si>
  <si>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</si>
  <si>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</si>
  <si>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</si>
  <si>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</si>
  <si>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</si>
  <si>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</si>
  <si>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</si>
  <si>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</si>
  <si>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</si>
  <si>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</si>
  <si>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</si>
  <si>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</si>
  <si>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</si>
  <si>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</si>
  <si>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</si>
  <si>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</si>
  <si>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</si>
  <si>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</si>
  <si>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</si>
  <si>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</si>
  <si>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</si>
  <si>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</si>
  <si>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</si>
  <si>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</si>
  <si>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</si>
  <si>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</si>
  <si>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</si>
  <si>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</si>
  <si>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</si>
  <si>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</si>
  <si>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</si>
  <si>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</si>
  <si>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</si>
  <si>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</si>
  <si>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</si>
  <si>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</si>
  <si>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</si>
  <si>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</si>
  <si>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</si>
  <si>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</si>
  <si>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</si>
  <si>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</si>
  <si>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</si>
  <si>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</si>
  <si>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</si>
  <si>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</si>
  <si>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</si>
  <si>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</si>
  <si>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</si>
  <si>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</si>
  <si>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</si>
  <si>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</si>
  <si>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</si>
  <si>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</si>
  <si>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</si>
  <si>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</si>
  <si>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</si>
  <si>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</si>
  <si>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</si>
  <si>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</si>
  <si>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</si>
  <si>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</si>
  <si>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</si>
  <si>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</si>
  <si>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</si>
  <si>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</si>
  <si>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</si>
  <si>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</si>
  <si>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</si>
  <si>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</si>
  <si>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</si>
  <si>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</si>
  <si>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</si>
  <si>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</si>
  <si>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</si>
  <si>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</si>
  <si>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</si>
  <si>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</si>
  <si>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</si>
  <si>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</si>
  <si>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</si>
  <si>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</si>
  <si>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</si>
  <si>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</si>
  <si>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</si>
  <si>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</si>
  <si>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</si>
  <si>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</si>
  <si>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</si>
  <si>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</si>
  <si>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</si>
  <si>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</si>
  <si>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</si>
  <si>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</si>
  <si>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</si>
  <si>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</si>
  <si>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</si>
  <si>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</si>
  <si>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</si>
  <si>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</si>
  <si>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</si>
  <si>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</si>
  <si>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</si>
  <si>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</si>
  <si>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</si>
  <si>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</si>
  <si>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</si>
  <si>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</si>
  <si>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</si>
  <si>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</si>
  <si>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</si>
  <si>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</si>
  <si>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</si>
  <si>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</si>
  <si>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</si>
  <si>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</si>
  <si>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</si>
  <si>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</si>
  <si>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</si>
  <si>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</si>
  <si>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</si>
  <si>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</si>
  <si>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</si>
  <si>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</si>
  <si>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</si>
  <si>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</si>
  <si>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</si>
  <si>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</si>
  <si>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</si>
  <si>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</si>
  <si>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</si>
  <si>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</si>
  <si>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</si>
  <si>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</si>
  <si>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</si>
  <si>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</si>
  <si>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</si>
  <si>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</si>
  <si>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</si>
  <si>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</si>
  <si>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</si>
  <si>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</si>
  <si>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</si>
  <si>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</si>
  <si>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</si>
  <si>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</si>
  <si>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</si>
  <si>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</si>
  <si>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</si>
  <si>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</si>
  <si>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</si>
  <si>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</si>
  <si>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</si>
  <si>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</si>
  <si>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</si>
  <si>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</si>
  <si>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</si>
  <si>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</si>
  <si>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</si>
  <si>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</si>
  <si>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</si>
  <si>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</si>
  <si>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</si>
  <si>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</si>
  <si>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</si>
  <si>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</si>
  <si>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</si>
  <si>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</si>
  <si>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</si>
  <si>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</si>
  <si>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</si>
  <si>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</si>
  <si>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</si>
  <si>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</si>
  <si>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</si>
  <si>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</si>
  <si>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</si>
  <si>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</si>
  <si>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</si>
  <si>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</si>
  <si>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</si>
  <si>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</si>
  <si>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</si>
  <si>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</si>
  <si>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</si>
  <si>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</si>
  <si>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</si>
  <si>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</si>
  <si>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</si>
  <si>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</si>
  <si>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</si>
  <si>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</si>
  <si>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</si>
  <si>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</si>
  <si>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</si>
  <si>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</si>
  <si>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</si>
  <si>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</si>
  <si>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</si>
  <si>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</si>
  <si>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</si>
  <si>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</si>
  <si>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</si>
  <si>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</si>
  <si>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</si>
  <si>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</si>
  <si>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</si>
  <si>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</si>
  <si>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</si>
  <si>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</si>
  <si>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</si>
  <si>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</si>
  <si>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</si>
  <si>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</si>
  <si>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</si>
  <si>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</si>
  <si>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</si>
  <si>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</si>
  <si>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</si>
  <si>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</si>
  <si>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</si>
  <si>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</si>
  <si>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</si>
  <si>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</si>
  <si>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</si>
  <si>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</si>
  <si>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</si>
  <si>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</si>
  <si>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</si>
  <si>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</si>
  <si>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</si>
  <si>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</si>
  <si>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</si>
  <si>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</si>
  <si>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</si>
  <si>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</si>
  <si>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</si>
  <si>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</si>
  <si>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</si>
  <si>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</si>
  <si>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</si>
  <si>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</si>
  <si>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</si>
  <si>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</si>
  <si>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</si>
  <si>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</si>
  <si>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</si>
  <si>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</si>
  <si>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</si>
  <si>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</si>
  <si>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</si>
  <si>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</si>
  <si>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</si>
  <si>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</si>
  <si>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</si>
  <si>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</si>
  <si>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</si>
  <si>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</si>
  <si>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</si>
  <si>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</si>
  <si>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</si>
  <si>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</si>
  <si>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</si>
  <si>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</si>
  <si>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</si>
  <si>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</si>
  <si>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</si>
  <si>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</si>
  <si>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</si>
  <si>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</si>
  <si>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</si>
  <si>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</si>
  <si>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</si>
  <si>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</si>
  <si>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</si>
  <si>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</si>
  <si>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</si>
  <si>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</si>
  <si>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</si>
  <si>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</si>
  <si>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</si>
  <si>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</si>
  <si>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</si>
  <si>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</si>
  <si>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</si>
  <si>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</si>
  <si>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</si>
  <si>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</si>
  <si>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</si>
  <si>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</si>
  <si>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</si>
  <si>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</si>
  <si>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</si>
  <si>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</si>
  <si>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</si>
  <si>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</si>
  <si>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</si>
  <si>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</si>
  <si>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</si>
  <si>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</si>
  <si>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</si>
  <si>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</si>
  <si>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</si>
  <si>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</si>
  <si>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</si>
  <si>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</si>
  <si>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</si>
  <si>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</si>
  <si>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</si>
  <si>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</si>
  <si>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</si>
  <si>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</si>
  <si>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</si>
  <si>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</si>
  <si>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</si>
  <si>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</si>
  <si>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</si>
  <si>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</si>
  <si>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</si>
  <si>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</si>
  <si>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</si>
  <si>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</si>
  <si>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</si>
  <si>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</si>
  <si>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</si>
  <si>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</si>
  <si>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</si>
  <si>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</si>
  <si>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</si>
  <si>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</si>
  <si>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</si>
  <si>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</si>
  <si>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</si>
  <si>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</si>
  <si>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</si>
  <si>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</si>
  <si>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</si>
  <si>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</si>
  <si>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</si>
  <si>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</si>
  <si>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</si>
  <si>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</si>
  <si>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</si>
  <si>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</si>
  <si>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</si>
  <si>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</si>
  <si>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</si>
  <si>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</si>
  <si>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</si>
  <si>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</si>
  <si>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</si>
  <si>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</si>
  <si>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</si>
  <si>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</si>
  <si>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</si>
  <si>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</si>
  <si>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</si>
  <si>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</si>
  <si>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</si>
  <si>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</si>
  <si>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</si>
  <si>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</si>
  <si>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</si>
  <si>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</si>
  <si>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</si>
  <si>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</si>
  <si>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</si>
  <si>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</si>
  <si>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</si>
  <si>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</si>
  <si>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</si>
  <si>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</si>
  <si>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</si>
  <si>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</si>
  <si>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</si>
  <si>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</si>
  <si>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</si>
  <si>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</si>
  <si>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</si>
  <si>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</si>
  <si>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</si>
  <si>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</si>
  <si>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</si>
  <si>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</si>
  <si>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</si>
  <si>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</si>
  <si>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</si>
  <si>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</si>
  <si>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</si>
  <si>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</si>
  <si>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</si>
  <si>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</si>
  <si>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</si>
  <si>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</si>
  <si>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</si>
  <si>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</si>
  <si>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</si>
  <si>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</si>
  <si>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</si>
  <si>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</si>
  <si>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</si>
  <si>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</si>
  <si>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</si>
  <si>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</si>
  <si>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</si>
  <si>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</si>
  <si>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</si>
  <si>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</si>
  <si>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</si>
  <si>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</si>
  <si>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</si>
  <si>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</si>
  <si>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</si>
  <si>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</si>
  <si>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</si>
  <si>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</si>
  <si>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</si>
  <si>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</si>
  <si>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</si>
  <si>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</si>
  <si>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</si>
  <si>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</si>
  <si>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</si>
  <si>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</si>
  <si>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</si>
  <si>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</si>
  <si>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</si>
  <si>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</si>
  <si>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</si>
  <si>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</si>
  <si>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</si>
  <si>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</si>
  <si>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</si>
  <si>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</si>
  <si>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</si>
  <si>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</si>
  <si>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</si>
  <si>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</si>
  <si>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</si>
  <si>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</si>
  <si>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</si>
  <si>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</si>
  <si>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</si>
  <si>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</si>
  <si>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</si>
  <si>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</si>
  <si>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</si>
  <si>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</si>
  <si>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</si>
  <si>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</si>
  <si>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</si>
  <si>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</si>
  <si>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</si>
  <si>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</si>
  <si>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</si>
  <si>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</si>
  <si>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</si>
  <si>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</si>
  <si>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</si>
  <si>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</si>
  <si>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</si>
  <si>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</si>
  <si>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</si>
  <si>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</si>
  <si>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</si>
  <si>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</si>
  <si>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</si>
  <si>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</si>
  <si>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</si>
  <si>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</si>
  <si>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</si>
  <si>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</si>
  <si>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</si>
  <si>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</si>
  <si>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</si>
  <si>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</si>
  <si>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</si>
  <si>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</si>
  <si>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</si>
  <si>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</si>
  <si>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</si>
  <si>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</si>
  <si>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</si>
  <si>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</si>
  <si>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</si>
  <si>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</si>
  <si>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</si>
  <si>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</si>
  <si>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</si>
  <si>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</si>
  <si>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</si>
  <si>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</si>
  <si>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</si>
  <si>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</si>
  <si>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</si>
  <si>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</si>
  <si>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</si>
  <si>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</si>
  <si>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</si>
  <si>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</si>
  <si>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</si>
  <si>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</si>
  <si>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</si>
  <si>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</si>
  <si>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</si>
  <si>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</si>
  <si>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</si>
  <si>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</si>
  <si>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</si>
  <si>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</si>
  <si>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</si>
  <si>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</si>
  <si>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</si>
  <si>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</si>
  <si>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</si>
  <si>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</si>
  <si>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</si>
  <si>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</si>
  <si>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</si>
  <si>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</si>
  <si>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</si>
  <si>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</si>
  <si>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</si>
  <si>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</si>
  <si>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</si>
  <si>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</si>
  <si>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</si>
  <si>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</si>
  <si>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</si>
  <si>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</si>
  <si>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</si>
  <si>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</si>
  <si>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</si>
  <si>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</si>
  <si>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</si>
  <si>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</si>
  <si>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</si>
  <si>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</si>
  <si>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</si>
  <si>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</si>
  <si>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</si>
  <si>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</si>
  <si>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</si>
  <si>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</si>
  <si>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</si>
  <si>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</si>
  <si>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</si>
  <si>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</si>
  <si>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</si>
  <si>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</si>
  <si>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</si>
  <si>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</si>
  <si>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</si>
  <si>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</si>
  <si>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</si>
  <si>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</si>
  <si>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</si>
  <si>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</si>
  <si>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</si>
  <si>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</si>
  <si>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</si>
  <si>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</si>
  <si>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</si>
  <si>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</si>
  <si>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</si>
  <si>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</si>
  <si>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</si>
  <si>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</si>
  <si>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</si>
  <si>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</si>
  <si>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</si>
  <si>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</si>
  <si>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</si>
  <si>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</si>
  <si>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</si>
  <si>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</si>
  <si>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</si>
  <si>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</si>
  <si>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</si>
  <si>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</si>
  <si>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</si>
  <si>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</si>
  <si>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</si>
  <si>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</si>
  <si>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</si>
  <si>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</si>
  <si>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</si>
  <si>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</si>
  <si>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</si>
  <si>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</si>
  <si>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</si>
  <si>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</si>
  <si>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</si>
  <si>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</si>
  <si>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</si>
  <si>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</si>
  <si>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</si>
  <si>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</si>
  <si>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</si>
  <si>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</si>
  <si>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</si>
  <si>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</si>
  <si>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</si>
  <si>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</si>
  <si>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</si>
  <si>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</si>
  <si>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</si>
  <si>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</si>
  <si>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</si>
  <si>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</si>
  <si>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</si>
  <si>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</si>
  <si>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</si>
  <si>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</si>
  <si>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</si>
  <si>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</si>
  <si>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</si>
  <si>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</si>
  <si>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</si>
  <si>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</si>
  <si>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</si>
  <si>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</si>
  <si>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</si>
  <si>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</si>
  <si>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</si>
  <si>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</si>
  <si>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</si>
  <si>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</si>
  <si>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</si>
  <si>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</si>
  <si>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</si>
  <si>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</si>
  <si>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</si>
  <si>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</si>
  <si>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</si>
  <si>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</si>
  <si>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</si>
  <si>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</si>
  <si>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</si>
  <si>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</si>
  <si>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</si>
  <si>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</si>
  <si>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</si>
  <si>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</si>
  <si>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</si>
  <si>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</si>
  <si>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</si>
  <si>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</si>
  <si>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</si>
  <si>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</si>
  <si>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</si>
  <si>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</si>
  <si>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</si>
  <si>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</si>
  <si>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</si>
  <si>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</si>
  <si>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</si>
  <si>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</si>
  <si>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</si>
  <si>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</si>
  <si>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</si>
  <si>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</si>
  <si>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</si>
  <si>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</si>
  <si>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</si>
  <si>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</si>
  <si>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</si>
  <si>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</si>
  <si>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</si>
  <si>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</si>
  <si>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</si>
  <si>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</si>
  <si>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</si>
  <si>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</si>
  <si>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</si>
  <si>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</si>
  <si>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</si>
  <si>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</si>
  <si>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</si>
  <si>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</si>
  <si>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</si>
  <si>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</si>
  <si>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</si>
  <si>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</si>
  <si>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</si>
  <si>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</si>
  <si>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</si>
  <si>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</si>
  <si>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</si>
  <si>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</si>
  <si>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</si>
  <si>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</si>
  <si>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</si>
  <si>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</si>
  <si>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</si>
  <si>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</si>
  <si>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</si>
  <si>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</si>
  <si>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</si>
  <si>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</si>
  <si>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</si>
  <si>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</si>
  <si>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</si>
  <si>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</si>
  <si>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</si>
  <si>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</si>
  <si>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</si>
  <si>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</si>
  <si>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</si>
  <si>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</si>
  <si>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</si>
  <si>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</si>
  <si>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</si>
  <si>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</si>
  <si>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</si>
  <si>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</si>
  <si>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</si>
  <si>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</si>
  <si>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</si>
  <si>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</si>
  <si>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</si>
  <si>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</si>
  <si>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</si>
  <si>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</si>
  <si>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</si>
  <si>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</si>
  <si>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</si>
  <si>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</si>
  <si>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</si>
  <si>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</si>
  <si>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</si>
  <si>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</si>
  <si>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</si>
  <si>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</si>
  <si>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</si>
  <si>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</si>
  <si>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</si>
  <si>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</si>
  <si>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</si>
  <si>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</si>
  <si>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</si>
  <si>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</si>
  <si>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</si>
  <si>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</si>
  <si>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</si>
  <si>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</si>
  <si>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</si>
  <si>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</si>
  <si>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</si>
  <si>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</si>
  <si>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</si>
  <si>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</si>
  <si>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</si>
  <si>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</si>
  <si>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</si>
  <si>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</si>
  <si>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</si>
  <si>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</si>
  <si>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</si>
  <si>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</si>
  <si>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</si>
  <si>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</si>
  <si>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</si>
  <si>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</si>
  <si>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</si>
  <si>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</si>
  <si>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</si>
  <si>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</si>
  <si>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</si>
  <si>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</si>
  <si>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</si>
  <si>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</si>
  <si>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</si>
  <si>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</si>
  <si>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</si>
  <si>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</si>
  <si>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</si>
  <si>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</si>
  <si>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</si>
  <si>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</si>
  <si>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</si>
  <si>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</si>
  <si>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</si>
  <si>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</si>
  <si>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</si>
  <si>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</si>
  <si>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</si>
  <si>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</si>
  <si>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</si>
  <si>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</si>
  <si>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</si>
  <si>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</si>
  <si>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</si>
  <si>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</si>
  <si>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</si>
  <si>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</si>
  <si>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</si>
  <si>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</si>
  <si>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</si>
  <si>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</si>
  <si>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</si>
  <si>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</si>
  <si>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</si>
  <si>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</si>
  <si>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</si>
  <si>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</si>
  <si>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</si>
  <si>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</si>
  <si>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</si>
  <si>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</si>
  <si>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</si>
  <si>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</si>
  <si>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</si>
  <si>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</si>
  <si>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</si>
  <si>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</si>
  <si>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</si>
  <si>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</si>
  <si>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</si>
  <si>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</si>
  <si>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</si>
  <si>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</si>
  <si>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</si>
  <si>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</si>
  <si>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</si>
  <si>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</si>
  <si>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</si>
  <si>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</si>
  <si>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</si>
  <si>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</si>
  <si>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</si>
  <si>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</si>
  <si>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</si>
  <si>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</si>
  <si>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</si>
  <si>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</si>
  <si>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</si>
  <si>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</si>
  <si>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</si>
  <si>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</si>
  <si>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</si>
  <si>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</si>
  <si>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</si>
  <si>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</si>
  <si>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</si>
  <si>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</si>
  <si>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</si>
  <si>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</si>
  <si>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</si>
  <si>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</si>
  <si>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</si>
  <si>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</si>
  <si>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</si>
  <si>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</si>
  <si>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</si>
  <si>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</si>
  <si>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</si>
  <si>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</si>
  <si>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</si>
  <si>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</si>
  <si>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</si>
  <si>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</si>
  <si>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</si>
  <si>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</si>
  <si>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</si>
  <si>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</si>
  <si>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</si>
  <si>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</si>
  <si>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</si>
  <si>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</si>
  <si>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</si>
  <si>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</si>
  <si>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</si>
  <si>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</si>
  <si>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</si>
  <si>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</si>
  <si>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</si>
  <si>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</si>
  <si>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</si>
  <si>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</si>
  <si>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</si>
  <si>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</si>
  <si>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</si>
  <si>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</si>
  <si>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</si>
  <si>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</si>
  <si>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</si>
  <si>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</si>
  <si>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</si>
  <si>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</si>
  <si>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</si>
  <si>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</si>
  <si>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</si>
  <si>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</si>
  <si>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</si>
  <si>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</si>
  <si>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</si>
  <si>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</si>
  <si>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</si>
  <si>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</si>
  <si>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</si>
  <si>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</si>
  <si>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</si>
  <si>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</si>
  <si>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</si>
  <si>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</si>
  <si>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</si>
  <si>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</si>
  <si>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</si>
  <si>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</si>
  <si>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</si>
  <si>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</si>
  <si>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</si>
  <si>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</si>
  <si>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</si>
  <si>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</si>
  <si>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</si>
  <si>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</si>
  <si>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</si>
  <si>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</si>
  <si>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</si>
  <si>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</si>
  <si>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</si>
  <si>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</si>
  <si>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</si>
  <si>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</si>
  <si>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</si>
  <si>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</si>
  <si>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</si>
  <si>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</si>
  <si>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</si>
  <si>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</si>
  <si>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</si>
  <si>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</si>
  <si>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</si>
  <si>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</si>
  <si>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</si>
  <si>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</si>
  <si>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</si>
  <si>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</si>
  <si>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</si>
  <si>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</si>
  <si>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</si>
  <si>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</si>
  <si>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</si>
  <si>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</si>
  <si>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</si>
  <si>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</si>
  <si>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</si>
  <si>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</si>
  <si>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</si>
  <si>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</si>
  <si>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</si>
  <si>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</si>
  <si>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</si>
  <si>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</si>
  <si>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</si>
  <si>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</si>
  <si>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</si>
  <si>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</si>
  <si>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</si>
  <si>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</si>
  <si>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</si>
  <si>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</si>
  <si>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</si>
  <si>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</si>
  <si>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</si>
  <si>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</si>
  <si>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</si>
  <si>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</si>
  <si>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</si>
  <si>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</si>
  <si>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</si>
  <si>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</si>
  <si>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</si>
  <si>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</si>
  <si>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</si>
  <si>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</si>
  <si>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</si>
  <si>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</si>
  <si>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</si>
  <si>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</si>
  <si>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</si>
  <si>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</si>
  <si>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</si>
  <si>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</si>
  <si>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</si>
  <si>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</si>
  <si>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</si>
  <si>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</si>
  <si>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</si>
  <si>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</si>
  <si>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</si>
  <si>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</si>
  <si>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</si>
  <si>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</si>
  <si>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</si>
  <si>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</si>
  <si>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</si>
  <si>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</si>
  <si>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</si>
  <si>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</si>
  <si>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</si>
  <si>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</si>
  <si>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</si>
  <si>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</si>
  <si>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</si>
  <si>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</si>
  <si>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</si>
  <si>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</si>
  <si>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</si>
  <si>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</si>
  <si>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</si>
  <si>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</si>
  <si>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</si>
  <si>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</si>
  <si>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</si>
  <si>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</si>
  <si>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</si>
  <si>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</si>
  <si>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</si>
  <si>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</si>
  <si>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</si>
  <si>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</si>
  <si>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</si>
  <si>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</si>
  <si>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</si>
  <si>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</si>
  <si>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</si>
  <si>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</si>
  <si>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</si>
  <si>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</si>
  <si>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</si>
  <si>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</si>
  <si>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</si>
  <si>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</si>
  <si>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</si>
  <si>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</si>
  <si>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</si>
  <si>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</si>
  <si>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</si>
  <si>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</si>
  <si>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</si>
  <si>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</si>
  <si>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</si>
  <si>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</si>
  <si>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</si>
  <si>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</si>
  <si>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</si>
  <si>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</si>
  <si>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</si>
  <si>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</si>
  <si>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</si>
  <si>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</si>
  <si>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</si>
  <si>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</si>
  <si>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</si>
  <si>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</si>
  <si>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</si>
  <si>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</si>
  <si>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</si>
  <si>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</si>
  <si>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</si>
  <si>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</si>
  <si>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</si>
  <si>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</si>
  <si>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</si>
  <si>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</si>
  <si>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</si>
  <si>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</si>
  <si>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</si>
  <si>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</si>
  <si>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</si>
  <si>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</si>
  <si>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</si>
  <si>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</si>
  <si>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</si>
  <si>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</si>
  <si>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</si>
  <si>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</si>
  <si>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</si>
  <si>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</si>
  <si>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</si>
  <si>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</si>
  <si>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</si>
  <si>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</si>
  <si>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</si>
  <si>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</si>
  <si>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</si>
  <si>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</si>
  <si>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</si>
  <si>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</si>
  <si>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</si>
  <si>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</si>
  <si>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</si>
  <si>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</si>
  <si>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</si>
  <si>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</si>
  <si>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</si>
  <si>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</si>
  <si>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</si>
  <si>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</si>
  <si>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</si>
  <si>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</si>
  <si>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</si>
  <si>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</si>
  <si>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</si>
  <si>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</si>
  <si>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</si>
  <si>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</si>
  <si>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</si>
  <si>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</si>
  <si>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</si>
  <si>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</si>
  <si>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</si>
  <si>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</si>
  <si>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</si>
  <si>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</si>
  <si>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</si>
  <si>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</si>
  <si>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</si>
  <si>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</si>
  <si>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</si>
  <si>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</si>
  <si>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</si>
  <si>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</si>
  <si>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</si>
  <si>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</si>
  <si>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</si>
  <si>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</si>
  <si>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</si>
  <si>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</si>
  <si>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</si>
  <si>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</si>
  <si>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</si>
  <si>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</si>
  <si>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</si>
  <si>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</si>
  <si>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</si>
  <si>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</si>
  <si>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</si>
  <si>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</si>
  <si>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</si>
  <si>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</si>
  <si>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</si>
  <si>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</si>
  <si>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</si>
  <si>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</si>
  <si>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</si>
  <si>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</si>
  <si>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</si>
  <si>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</si>
  <si>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</si>
  <si>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</si>
  <si>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</si>
  <si>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</si>
  <si>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</si>
  <si>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</si>
  <si>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</si>
  <si>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</si>
  <si>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</si>
  <si>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</si>
  <si>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</si>
  <si>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</si>
  <si>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</si>
  <si>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</si>
  <si>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</si>
  <si>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</si>
  <si>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</si>
  <si>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</si>
  <si>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</si>
  <si>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</si>
  <si>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</si>
  <si>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</si>
  <si>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</si>
  <si>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</si>
  <si>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</si>
  <si>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</si>
  <si>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</si>
  <si>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</si>
  <si>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</si>
  <si>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</si>
  <si>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</si>
  <si>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</si>
  <si>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</si>
  <si>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</si>
  <si>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</si>
  <si>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</si>
  <si>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</si>
  <si>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</si>
  <si>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</si>
  <si>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</si>
  <si>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</si>
  <si>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</si>
  <si>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</si>
  <si>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</si>
  <si>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</si>
  <si>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</si>
  <si>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</si>
  <si>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</si>
  <si>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</si>
  <si>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</si>
  <si>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</si>
  <si>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</si>
  <si>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</si>
  <si>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</si>
  <si>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</si>
  <si>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</si>
  <si>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</si>
  <si>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</si>
  <si>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</si>
  <si>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</si>
  <si>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</si>
  <si>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</si>
  <si>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</si>
  <si>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</si>
  <si>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</si>
  <si>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</si>
  <si>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</si>
  <si>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</si>
  <si>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</si>
  <si>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</si>
  <si>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</si>
  <si>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</si>
  <si>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</si>
  <si>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</si>
  <si>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</si>
  <si>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</si>
  <si>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</si>
  <si>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</si>
  <si>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</si>
  <si>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</si>
  <si>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</si>
  <si>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</si>
  <si>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</si>
  <si>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</si>
  <si>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</si>
  <si>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</si>
  <si>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</si>
  <si>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</si>
  <si>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</si>
  <si>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</si>
  <si>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</si>
  <si>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</si>
  <si>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</si>
  <si>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</si>
  <si>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</si>
  <si>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</si>
  <si>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</si>
  <si>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</si>
  <si>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</si>
  <si>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</si>
  <si>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</si>
  <si>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</si>
  <si>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</si>
  <si>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</si>
  <si>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</si>
  <si>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</si>
  <si>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</si>
  <si>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</si>
  <si>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</si>
  <si>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</si>
  <si>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</si>
  <si>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</si>
  <si>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</si>
  <si>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</si>
  <si>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</si>
  <si>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</si>
  <si>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</si>
  <si>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</si>
  <si>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</si>
  <si>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</si>
  <si>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</si>
  <si>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</si>
  <si>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</si>
  <si>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</si>
  <si>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</si>
  <si>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</si>
  <si>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</si>
  <si>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</si>
  <si>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</si>
  <si>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</si>
  <si>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</si>
  <si>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</si>
  <si>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</si>
  <si>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</si>
  <si>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</si>
  <si>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</si>
  <si>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</si>
  <si>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</si>
  <si>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</si>
  <si>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</si>
  <si>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</si>
  <si>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</si>
  <si>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</si>
  <si>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</si>
  <si>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</si>
  <si>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</si>
  <si>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</si>
  <si>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</si>
  <si>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</si>
  <si>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</si>
  <si>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</si>
  <si>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</si>
  <si>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</si>
  <si>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</si>
  <si>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</si>
  <si>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</si>
  <si>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</si>
  <si>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</si>
  <si>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</si>
  <si>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</si>
  <si>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</si>
  <si>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</si>
  <si>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</si>
  <si>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</si>
  <si>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</si>
  <si>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</si>
  <si>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</si>
  <si>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</si>
  <si>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</si>
  <si>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</si>
  <si>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</si>
  <si>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</si>
  <si>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</si>
  <si>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</si>
  <si>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</si>
  <si>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</si>
  <si>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</si>
  <si>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</si>
  <si>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</si>
  <si>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</si>
  <si>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</si>
  <si>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</si>
  <si>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</si>
  <si>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</si>
  <si>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</si>
  <si>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</si>
  <si>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</si>
  <si>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</si>
  <si>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</si>
  <si>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</si>
  <si>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</si>
  <si>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</si>
  <si>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</si>
  <si>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</si>
  <si>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</si>
  <si>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</si>
  <si>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</si>
  <si>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</si>
  <si>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</si>
  <si>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</si>
  <si>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</si>
  <si>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</si>
  <si>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</si>
  <si>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</si>
  <si>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</si>
  <si>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</si>
  <si>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</si>
  <si>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</si>
  <si>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</si>
  <si>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</si>
  <si>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</si>
  <si>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</si>
  <si>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</si>
  <si>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</si>
  <si>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</si>
  <si>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</si>
  <si>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</si>
  <si>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</si>
  <si>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</si>
  <si>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</si>
  <si>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</si>
  <si>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</si>
  <si>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</si>
  <si>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</si>
  <si>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</si>
  <si>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</si>
  <si>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</si>
  <si>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</si>
  <si>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</si>
  <si>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</si>
  <si>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</si>
  <si>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</si>
  <si>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</si>
  <si>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</si>
  <si>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</si>
  <si>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</si>
  <si>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</si>
  <si>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</si>
  <si>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</si>
  <si>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</si>
  <si>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</si>
  <si>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</si>
  <si>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</si>
  <si>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</si>
  <si>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</si>
  <si>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</si>
  <si>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</si>
  <si>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</si>
  <si>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</si>
  <si>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</si>
  <si>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</si>
  <si>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</si>
  <si>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</si>
  <si>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</si>
  <si>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</si>
  <si>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</si>
  <si>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</si>
  <si>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</si>
  <si>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</si>
  <si>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</si>
  <si>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</si>
  <si>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</si>
  <si>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</si>
  <si>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</si>
  <si>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</si>
  <si>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</si>
  <si>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</si>
  <si>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</si>
  <si>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</si>
  <si>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</si>
  <si>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</si>
  <si>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</si>
  <si>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</si>
  <si>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</si>
  <si>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</si>
  <si>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</si>
  <si>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</si>
  <si>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</si>
  <si>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</si>
  <si>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</si>
  <si>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</si>
  <si>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</si>
  <si>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</si>
  <si>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</si>
  <si>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</si>
  <si>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</si>
  <si>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</si>
  <si>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</si>
  <si>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</si>
  <si>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</si>
  <si>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</si>
  <si>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</si>
  <si>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</si>
  <si>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</si>
  <si>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</si>
  <si>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</si>
  <si>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</si>
  <si>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</si>
  <si>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</si>
  <si>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</si>
  <si>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</si>
  <si>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</si>
  <si>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</si>
  <si>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</si>
  <si>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</si>
  <si>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</si>
  <si>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</si>
  <si>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</si>
  <si>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</si>
  <si>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</si>
  <si>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</si>
  <si>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</si>
  <si>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</si>
  <si>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</si>
  <si>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</si>
  <si>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</si>
  <si>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</si>
  <si>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</si>
  <si>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</si>
  <si>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</si>
  <si>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</si>
  <si>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</si>
  <si>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</si>
  <si>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</si>
  <si>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</si>
  <si>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</si>
  <si>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</si>
  <si>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</si>
  <si>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</si>
  <si>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</si>
  <si>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</si>
  <si>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</si>
  <si>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</si>
  <si>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</si>
  <si>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</si>
  <si>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</si>
  <si>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</si>
  <si>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</si>
  <si>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</si>
  <si>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</si>
  <si>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</si>
  <si>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</si>
  <si>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</si>
  <si>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</si>
  <si>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</si>
  <si>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</si>
  <si>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</si>
  <si>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</si>
  <si>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</si>
  <si>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</si>
  <si>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</si>
  <si>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</si>
  <si>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</si>
  <si>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</si>
  <si>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</si>
  <si>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</si>
  <si>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</si>
  <si>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</si>
  <si>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</si>
  <si>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</si>
  <si>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</si>
  <si>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</si>
  <si>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</si>
  <si>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</si>
  <si>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</si>
  <si>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</si>
  <si>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</si>
  <si>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</si>
  <si>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</si>
  <si>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</si>
  <si>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</si>
  <si>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</si>
  <si>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</si>
  <si>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</si>
  <si>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</si>
  <si>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</si>
  <si>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</si>
  <si>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</si>
  <si>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</si>
  <si>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</si>
  <si>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</si>
  <si>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</si>
  <si>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</si>
  <si>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</si>
  <si>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</si>
  <si>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</si>
  <si>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</si>
  <si>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</si>
  <si>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</si>
  <si>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</si>
  <si>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</si>
  <si>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</si>
  <si>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</si>
  <si>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</si>
  <si>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</si>
  <si>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</si>
  <si>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</si>
  <si>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</si>
  <si>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</si>
  <si>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</si>
  <si>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</si>
  <si>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</si>
  <si>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</si>
  <si>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</si>
  <si>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</si>
  <si>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</si>
  <si>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</si>
  <si>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</si>
  <si>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</si>
  <si>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</si>
  <si>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</si>
  <si>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</si>
  <si>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</si>
  <si>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</si>
  <si>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</si>
  <si>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</si>
  <si>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</si>
  <si>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</si>
  <si>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</si>
  <si>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</si>
  <si>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</si>
  <si>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</si>
  <si>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</si>
  <si>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</si>
  <si>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</si>
  <si>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</si>
  <si>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</si>
  <si>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</si>
  <si>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</si>
  <si>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</si>
  <si>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</si>
  <si>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</si>
  <si>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</si>
  <si>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</si>
  <si>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</si>
  <si>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</si>
  <si>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</si>
  <si>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</si>
  <si>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</si>
  <si>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</si>
  <si>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</si>
  <si>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</si>
  <si>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</si>
  <si>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</si>
  <si>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</si>
  <si>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</si>
  <si>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</si>
  <si>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</si>
  <si>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</si>
  <si>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</si>
  <si>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</si>
  <si>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</si>
  <si>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</si>
  <si>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</si>
  <si>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</si>
  <si>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</si>
  <si>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</si>
  <si>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</si>
  <si>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</si>
  <si>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</si>
  <si>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</si>
  <si>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</si>
  <si>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</si>
  <si>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</si>
  <si>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</si>
  <si>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</si>
  <si>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</si>
  <si>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</si>
  <si>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</si>
  <si>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</si>
  <si>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</si>
  <si>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</si>
  <si>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</si>
  <si>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</si>
  <si>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</si>
  <si>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</si>
  <si>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</si>
  <si>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</si>
  <si>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</si>
  <si>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</si>
  <si>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</si>
  <si>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</si>
  <si>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</si>
  <si>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</si>
  <si>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</si>
  <si>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</si>
  <si>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</si>
  <si>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</si>
  <si>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</si>
  <si>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</si>
  <si>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</si>
  <si>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</si>
  <si>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</si>
  <si>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</si>
  <si>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</si>
  <si>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</si>
  <si>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</si>
  <si>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</si>
  <si>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</si>
  <si>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</si>
  <si>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</si>
  <si>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</si>
  <si>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</si>
  <si>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</si>
  <si>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</si>
  <si>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</si>
  <si>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</si>
  <si>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</si>
  <si>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</si>
  <si>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</si>
  <si>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</si>
  <si>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</si>
  <si>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</si>
  <si>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</si>
  <si>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</si>
  <si>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</si>
  <si>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</si>
  <si>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</si>
  <si>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</si>
  <si>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</si>
  <si>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</si>
  <si>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</si>
  <si>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</si>
  <si>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</si>
  <si>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</si>
  <si>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</si>
  <si>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</si>
  <si>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</si>
  <si>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</si>
  <si>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</si>
  <si>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</si>
  <si>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</si>
  <si>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</si>
  <si>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</si>
  <si>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</si>
  <si>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</si>
  <si>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</si>
  <si>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</si>
  <si>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</si>
  <si>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</si>
  <si>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</si>
  <si>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</si>
  <si>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</si>
  <si>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</si>
  <si>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</si>
  <si>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</si>
  <si>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</si>
  <si>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</si>
  <si>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</si>
  <si>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</si>
  <si>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</si>
  <si>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</si>
  <si>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</si>
  <si>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</si>
  <si>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</si>
  <si>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</si>
  <si>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</si>
  <si>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</si>
  <si>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</si>
  <si>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</si>
  <si>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</si>
  <si>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</si>
  <si>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</si>
  <si>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</si>
  <si>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</si>
  <si>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</si>
  <si>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</si>
  <si>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</si>
  <si>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</si>
  <si>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</si>
  <si>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</si>
  <si>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</si>
  <si>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</si>
  <si>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</si>
  <si>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</si>
  <si>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</si>
  <si>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</si>
  <si>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</si>
  <si>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</si>
  <si>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</si>
  <si>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</si>
  <si>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</si>
  <si>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</si>
  <si>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</si>
  <si>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</si>
  <si>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</si>
  <si>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</si>
  <si>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</si>
  <si>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</si>
  <si>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</si>
  <si>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</si>
  <si>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</si>
  <si>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</si>
  <si>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</si>
  <si>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</si>
  <si>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</si>
  <si>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</si>
  <si>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</si>
  <si>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</si>
  <si>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</si>
  <si>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</si>
  <si>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</si>
  <si>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</si>
  <si>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</si>
  <si>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</si>
  <si>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</si>
  <si>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</si>
  <si>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</si>
  <si>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</si>
  <si>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</si>
  <si>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</si>
  <si>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</si>
  <si>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</si>
  <si>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</si>
  <si>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</si>
  <si>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</si>
  <si>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</si>
  <si>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</si>
  <si>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</si>
  <si>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</si>
  <si>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</si>
  <si>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</si>
  <si>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</si>
  <si>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</si>
  <si>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</si>
  <si>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</si>
  <si>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</si>
  <si>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</si>
  <si>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</si>
  <si>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</si>
  <si>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</si>
  <si>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</si>
  <si>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</si>
  <si>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</si>
  <si>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</si>
  <si>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</si>
  <si>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</si>
  <si>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</si>
  <si>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</si>
  <si>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</si>
  <si>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</si>
  <si>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</si>
  <si>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</si>
  <si>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</si>
  <si>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</si>
  <si>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</si>
  <si>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</si>
  <si>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</si>
  <si>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</si>
  <si>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</si>
  <si>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</si>
  <si>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</si>
  <si>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</si>
  <si>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</si>
  <si>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</si>
  <si>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</si>
  <si>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</si>
  <si>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</si>
  <si>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</si>
  <si>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</si>
  <si>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</si>
  <si>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</si>
  <si>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</si>
  <si>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</si>
  <si>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</si>
  <si>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</si>
  <si>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</si>
  <si>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</si>
  <si>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</si>
  <si>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</si>
  <si>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</si>
  <si>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</si>
  <si>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</si>
  <si>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</si>
  <si>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</si>
  <si>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</si>
  <si>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</si>
  <si>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</si>
  <si>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</si>
  <si>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</si>
  <si>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</si>
  <si>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</si>
  <si>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</si>
  <si>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</si>
  <si>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</si>
  <si>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</si>
  <si>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</si>
  <si>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</si>
  <si>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</si>
  <si>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</si>
  <si>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</si>
  <si>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</si>
  <si>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</si>
  <si>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</si>
  <si>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</si>
  <si>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</si>
  <si>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</si>
  <si>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</si>
  <si>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</si>
  <si>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</si>
  <si>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</si>
  <si>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</si>
  <si>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</si>
  <si>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</si>
  <si>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</si>
  <si>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</si>
  <si>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</si>
  <si>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</si>
  <si>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</si>
  <si>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</si>
  <si>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</si>
  <si>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</si>
  <si>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</si>
  <si>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</si>
  <si>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</si>
  <si>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</si>
  <si>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</si>
  <si>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</si>
  <si>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</si>
  <si>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</si>
  <si>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</si>
  <si>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</si>
  <si>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</si>
  <si>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</si>
  <si>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</si>
  <si>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</si>
  <si>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</si>
  <si>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</si>
  <si>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</si>
  <si>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</si>
  <si>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</si>
  <si>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</si>
  <si>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</si>
  <si>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</si>
  <si>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</si>
  <si>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</si>
  <si>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</si>
  <si>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</si>
  <si>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</si>
  <si>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</si>
  <si>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</si>
  <si>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</si>
  <si>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</si>
  <si>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</si>
  <si>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</si>
  <si>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</si>
  <si>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</si>
  <si>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</si>
  <si>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</si>
  <si>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</si>
  <si>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</si>
  <si>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</si>
  <si>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</si>
  <si>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</si>
  <si>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</si>
  <si>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</si>
  <si>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</si>
  <si>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</si>
  <si>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</si>
  <si>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</si>
  <si>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</si>
  <si>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</si>
  <si>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</si>
  <si>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</si>
  <si>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</si>
  <si>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</si>
  <si>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</si>
  <si>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</si>
  <si>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</si>
  <si>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</si>
  <si>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</si>
  <si>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</si>
  <si>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</si>
  <si>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</si>
  <si>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</si>
  <si>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</si>
  <si>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</si>
  <si>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</si>
  <si>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</si>
  <si>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</si>
  <si>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</si>
  <si>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</si>
  <si>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</si>
  <si>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</si>
  <si>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</si>
  <si>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</si>
  <si>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</si>
  <si>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</si>
  <si>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</si>
  <si>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</si>
  <si>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</si>
  <si>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</si>
  <si>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</si>
  <si>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</si>
  <si>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</si>
  <si>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</si>
  <si>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</si>
  <si>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</si>
  <si>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</si>
  <si>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</si>
  <si>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</si>
  <si>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</si>
  <si>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</si>
  <si>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</si>
  <si>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</si>
  <si>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</si>
  <si>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</si>
  <si>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</si>
  <si>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</si>
  <si>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</si>
  <si>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</si>
  <si>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</si>
  <si>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</si>
  <si>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</si>
  <si>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</si>
  <si>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</si>
  <si>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</si>
  <si>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</si>
  <si>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</si>
  <si>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</si>
  <si>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</si>
  <si>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</si>
  <si>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</si>
  <si>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</si>
  <si>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</si>
  <si>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</si>
  <si>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</si>
  <si>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</si>
  <si>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</si>
  <si>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</si>
  <si>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</si>
  <si>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</si>
  <si>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</si>
  <si>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</si>
  <si>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</si>
  <si>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</si>
  <si>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</si>
  <si>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</si>
  <si>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</si>
  <si>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</si>
  <si>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</si>
  <si>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</si>
  <si>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</si>
  <si>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</si>
  <si>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</si>
  <si>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</si>
  <si>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</si>
  <si>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</si>
  <si>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</si>
  <si>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</si>
  <si>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</si>
  <si>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</si>
  <si>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</si>
  <si>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</si>
  <si>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</si>
  <si>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</si>
  <si>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</si>
  <si>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</si>
  <si>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</si>
  <si>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</si>
  <si>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</si>
  <si>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</si>
  <si>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</si>
  <si>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</si>
  <si>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</si>
  <si>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</si>
  <si>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</si>
  <si>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</si>
  <si>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</si>
  <si>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</si>
  <si>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</si>
  <si>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</si>
  <si>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</si>
  <si>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</si>
  <si>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</si>
  <si>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</si>
  <si>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</si>
  <si>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</si>
  <si>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</si>
  <si>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</si>
  <si>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</si>
  <si>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</si>
  <si>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</si>
  <si>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</si>
  <si>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</si>
  <si>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</si>
  <si>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</si>
  <si>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</si>
  <si>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</si>
  <si>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</si>
  <si>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</si>
  <si>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</si>
  <si>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</si>
  <si>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</si>
  <si>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</si>
  <si>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</si>
  <si>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</si>
  <si>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</si>
  <si>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</si>
  <si>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</si>
  <si>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</si>
  <si>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</si>
  <si>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</si>
  <si>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</si>
  <si>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</si>
  <si>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</si>
  <si>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</si>
  <si>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</si>
  <si>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</si>
  <si>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</si>
  <si>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</si>
  <si>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</si>
  <si>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</si>
  <si>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</si>
  <si>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</si>
  <si>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</si>
  <si>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</si>
  <si>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</si>
  <si>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</si>
  <si>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</si>
  <si>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</si>
  <si>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</si>
  <si>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</si>
  <si>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</si>
  <si>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</si>
  <si>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</si>
  <si>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</si>
  <si>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</si>
  <si>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</si>
  <si>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</si>
  <si>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</si>
  <si>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</si>
  <si>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</si>
  <si>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</si>
  <si>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</si>
  <si>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</si>
  <si>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</si>
  <si>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</si>
  <si>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</si>
  <si>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</si>
  <si>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</si>
  <si>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</si>
  <si>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</si>
  <si>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</si>
  <si>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</si>
  <si>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</si>
  <si>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</si>
  <si>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</si>
  <si>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</si>
  <si>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</si>
  <si>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</si>
  <si>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</si>
  <si>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</si>
  <si>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</si>
  <si>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</si>
  <si>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</si>
  <si>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</si>
  <si>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</si>
  <si>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</si>
  <si>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</si>
  <si>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</si>
  <si>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</si>
  <si>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</si>
  <si>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</si>
  <si>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</si>
  <si>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</si>
  <si>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</si>
  <si>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</si>
  <si>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</si>
  <si>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</si>
  <si>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</si>
  <si>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</si>
  <si>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</si>
  <si>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</si>
  <si>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</si>
  <si>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</si>
  <si>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</si>
  <si>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</si>
  <si>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</si>
  <si>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</si>
  <si>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</si>
  <si>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</si>
  <si>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</si>
  <si>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</si>
  <si>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</si>
  <si>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</si>
  <si>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</si>
  <si>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</si>
  <si>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</si>
  <si>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</si>
  <si>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</si>
  <si>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</si>
  <si>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</si>
  <si>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</si>
  <si>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</si>
  <si>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</si>
  <si>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</si>
  <si>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</si>
  <si>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</si>
  <si>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</si>
  <si>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</si>
  <si>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</si>
  <si>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</si>
  <si>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</si>
  <si>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</si>
  <si>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</si>
  <si>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</si>
  <si>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</si>
  <si>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</si>
  <si>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</si>
  <si>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</si>
  <si>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</si>
  <si>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</si>
  <si>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</si>
  <si>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</si>
  <si>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</si>
  <si>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</si>
  <si>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</si>
  <si>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</si>
  <si>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</si>
  <si>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</si>
  <si>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</si>
  <si>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</si>
  <si>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</si>
  <si>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</si>
  <si>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</si>
  <si>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</si>
  <si>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</si>
  <si>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</si>
  <si>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</si>
  <si>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</si>
  <si>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</si>
  <si>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</si>
  <si>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</si>
  <si>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</si>
  <si>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</si>
  <si>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</si>
  <si>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</si>
  <si>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</si>
  <si>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</si>
  <si>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</si>
  <si>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</si>
  <si>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</si>
  <si>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</si>
  <si>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</si>
  <si>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</si>
  <si>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</si>
  <si>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</si>
  <si>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</si>
  <si>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</si>
  <si>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</si>
  <si>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</si>
  <si>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</si>
  <si>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</si>
  <si>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</si>
  <si>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</si>
  <si>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</si>
  <si>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</si>
  <si>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</si>
  <si>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</si>
  <si>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</si>
  <si>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</si>
  <si>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</si>
  <si>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</si>
  <si>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</si>
  <si>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</si>
  <si>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</si>
  <si>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</si>
  <si>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</si>
  <si>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</si>
  <si>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</si>
  <si>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</si>
  <si>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</si>
  <si>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</si>
  <si>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</si>
  <si>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</si>
  <si>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</si>
  <si>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</si>
  <si>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</si>
  <si>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</si>
  <si>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</si>
  <si>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</si>
  <si>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</si>
  <si>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</si>
  <si>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</si>
  <si>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</si>
  <si>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</si>
  <si>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</si>
  <si>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</si>
  <si>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</si>
  <si>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</si>
  <si>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</si>
  <si>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</si>
  <si>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</si>
  <si>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</si>
  <si>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</si>
  <si>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</si>
  <si>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</si>
  <si>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</si>
  <si>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</si>
  <si>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</si>
  <si>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</si>
  <si>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</si>
  <si>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</si>
  <si>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</si>
  <si>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</si>
  <si>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</si>
  <si>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</si>
  <si>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</si>
  <si>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</si>
  <si>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</si>
  <si>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</si>
  <si>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</si>
  <si>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</si>
  <si>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</si>
  <si>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</si>
  <si>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</si>
  <si>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</si>
  <si>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</si>
  <si>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</si>
  <si>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</si>
  <si>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</si>
  <si>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</si>
  <si>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</si>
  <si>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</si>
  <si>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</si>
  <si>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</si>
  <si>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</si>
  <si>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</si>
  <si>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</si>
  <si>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</si>
  <si>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</si>
  <si>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</si>
  <si>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</si>
  <si>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</si>
  <si>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</si>
  <si>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</si>
  <si>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</si>
  <si>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</si>
  <si>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</si>
  <si>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</si>
  <si>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</si>
  <si>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</si>
  <si>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</si>
  <si>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</si>
  <si>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</si>
  <si>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</si>
  <si>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</si>
  <si>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</si>
  <si>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</si>
  <si>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</si>
  <si>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</si>
  <si>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</si>
  <si>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</si>
  <si>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</si>
  <si>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</si>
  <si>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</si>
  <si>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</si>
  <si>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</si>
  <si>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</si>
  <si>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</si>
  <si>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</si>
  <si>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</si>
  <si>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</si>
  <si>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</si>
  <si>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</si>
  <si>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</si>
  <si>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</si>
  <si>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</si>
  <si>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</si>
  <si>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</si>
  <si>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</si>
  <si>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</si>
  <si>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</si>
  <si>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</si>
  <si>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</si>
  <si>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</si>
  <si>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</si>
  <si>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</si>
  <si>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</si>
  <si>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</si>
  <si>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</si>
  <si>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</si>
  <si>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</si>
  <si>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</si>
  <si>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</si>
  <si>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</si>
  <si>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</si>
  <si>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</si>
  <si>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</si>
  <si>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</si>
  <si>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</si>
  <si>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</si>
  <si>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</si>
  <si>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</si>
  <si>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</si>
  <si>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</si>
  <si>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</si>
  <si>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</si>
  <si>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</si>
  <si>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</si>
  <si>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</si>
  <si>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</si>
  <si>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</si>
  <si>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</si>
  <si>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</si>
  <si>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</si>
  <si>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</si>
  <si>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</si>
  <si>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</si>
  <si>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</si>
  <si>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</si>
  <si>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</si>
  <si>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</si>
  <si>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</si>
  <si>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</si>
  <si>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</si>
  <si>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</si>
  <si>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</si>
  <si>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</si>
  <si>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</si>
  <si>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</si>
  <si>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</si>
  <si>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</si>
  <si>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</si>
  <si>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</si>
  <si>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</si>
  <si>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</si>
  <si>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</si>
  <si>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</si>
  <si>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</si>
  <si>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</si>
  <si>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</si>
  <si>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</si>
  <si>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</si>
  <si>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</si>
  <si>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</si>
  <si>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</si>
  <si>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</si>
  <si>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</si>
  <si>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</si>
  <si>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</si>
  <si>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</si>
  <si>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</si>
  <si>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</si>
  <si>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</si>
  <si>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</si>
  <si>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</si>
  <si>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</si>
  <si>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</si>
  <si>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</si>
  <si>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</si>
  <si>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</si>
  <si>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</si>
  <si>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</si>
  <si>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</si>
  <si>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</si>
  <si>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</si>
  <si>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</si>
  <si>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</si>
  <si>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</si>
  <si>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</si>
  <si>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</si>
  <si>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</si>
  <si>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</si>
  <si>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</si>
  <si>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</si>
  <si>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</si>
  <si>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</si>
  <si>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</si>
  <si>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</si>
  <si>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</si>
  <si>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</si>
  <si>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</si>
  <si>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</si>
  <si>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</si>
  <si>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</si>
  <si>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</si>
  <si>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</si>
  <si>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</si>
  <si>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</si>
  <si>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</si>
  <si>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</si>
  <si>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</si>
  <si>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</si>
  <si>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</si>
  <si>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</si>
  <si>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</si>
  <si>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</si>
  <si>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</si>
  <si>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</si>
  <si>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</si>
  <si>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</si>
  <si>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</si>
  <si>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</si>
  <si>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</si>
  <si>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</si>
  <si>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</si>
  <si>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</si>
  <si>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</si>
  <si>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</si>
  <si>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</si>
  <si>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</si>
  <si>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</si>
  <si>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</si>
  <si>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</si>
  <si>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</si>
  <si>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</si>
  <si>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</si>
  <si>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</si>
  <si>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</si>
  <si>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</si>
  <si>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</si>
  <si>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</si>
  <si>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</si>
  <si>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</si>
  <si>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</si>
  <si>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</si>
  <si>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</si>
  <si>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</si>
  <si>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</si>
  <si>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</si>
  <si>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</si>
  <si>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</si>
  <si>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</si>
  <si>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</si>
  <si>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</si>
  <si>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</si>
  <si>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</si>
  <si>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</si>
  <si>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</si>
  <si>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</si>
  <si>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</si>
  <si>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</si>
  <si>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</si>
  <si>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</si>
  <si>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</si>
  <si>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</si>
  <si>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</si>
  <si>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</si>
  <si>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</si>
  <si>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</si>
  <si>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</si>
  <si>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</si>
  <si>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</si>
  <si>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</si>
  <si>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</si>
  <si>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</si>
  <si>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</si>
  <si>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</si>
  <si>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</si>
  <si>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</si>
  <si>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</si>
  <si>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</si>
  <si>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</si>
  <si>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</si>
  <si>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</si>
  <si>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</si>
  <si>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</si>
  <si>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</si>
  <si>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</si>
  <si>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</si>
  <si>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</si>
  <si>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</si>
  <si>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</si>
  <si>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</si>
  <si>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</si>
  <si>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</si>
  <si>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</si>
  <si>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</si>
  <si>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</si>
  <si>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</si>
  <si>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</si>
  <si>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</si>
  <si>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</si>
  <si>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</si>
  <si>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</si>
  <si>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</si>
  <si>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</si>
  <si>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</si>
  <si>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</si>
  <si>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</si>
  <si>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</si>
  <si>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</si>
  <si>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</si>
  <si>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</si>
  <si>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</si>
  <si>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</si>
  <si>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</si>
  <si>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</si>
  <si>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</si>
  <si>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</si>
  <si>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</si>
  <si>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</si>
  <si>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</si>
  <si>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</si>
  <si>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</si>
  <si>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</si>
  <si>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</si>
  <si>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</si>
  <si>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</si>
  <si>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</si>
  <si>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</si>
  <si>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</si>
  <si>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</si>
  <si>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</si>
  <si>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</si>
  <si>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</si>
  <si>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</si>
  <si>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</si>
  <si>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</si>
  <si>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</si>
  <si>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</si>
  <si>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</si>
  <si>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</si>
  <si>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</si>
  <si>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</si>
  <si>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</si>
  <si>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</si>
  <si>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</si>
  <si>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</si>
  <si>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</si>
  <si>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</si>
  <si>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</si>
  <si>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</si>
  <si>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</si>
  <si>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</si>
  <si>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</si>
  <si>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</si>
  <si>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</si>
  <si>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</si>
  <si>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</si>
  <si>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</si>
  <si>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</si>
  <si>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</si>
  <si>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</si>
  <si>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</si>
  <si>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</si>
  <si>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</si>
  <si>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</si>
  <si>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</si>
  <si>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</si>
  <si>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</si>
  <si>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</si>
  <si>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</si>
  <si>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</si>
  <si>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</si>
  <si>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</si>
  <si>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</si>
  <si>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</si>
  <si>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</si>
  <si>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</si>
  <si>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</si>
  <si>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</si>
  <si>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</si>
  <si>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</si>
  <si>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</si>
  <si>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</si>
  <si>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</si>
  <si>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</si>
  <si>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</si>
  <si>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</si>
  <si>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</si>
  <si>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</si>
  <si>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</si>
  <si>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</si>
  <si>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</si>
  <si>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</si>
  <si>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</si>
  <si>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</si>
  <si>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</si>
  <si>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</si>
  <si>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</si>
  <si>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</si>
  <si>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</si>
  <si>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</si>
  <si>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</si>
  <si>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</si>
  <si>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</si>
  <si>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</si>
  <si>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</si>
  <si>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</si>
  <si>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</si>
  <si>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</si>
  <si>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</si>
  <si>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</si>
  <si>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</si>
  <si>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</si>
  <si>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</si>
  <si>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</si>
  <si>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</si>
  <si>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</si>
  <si>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</si>
  <si>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</si>
  <si>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</si>
  <si>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</si>
  <si>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</si>
  <si>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</si>
  <si>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</si>
  <si>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</si>
  <si>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</si>
  <si>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</si>
  <si>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</si>
  <si>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</si>
  <si>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</si>
  <si>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</si>
  <si>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</si>
  <si>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</si>
  <si>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</si>
  <si>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</si>
  <si>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</si>
  <si>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</si>
  <si>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</si>
  <si>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</si>
  <si>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</si>
  <si>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</si>
  <si>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</si>
  <si>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</si>
  <si>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</si>
  <si>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</si>
  <si>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</si>
  <si>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</si>
  <si>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</si>
  <si>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</si>
  <si>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</si>
  <si>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</si>
  <si>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</si>
  <si>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</si>
  <si>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</si>
  <si>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</si>
  <si>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</si>
  <si>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</si>
  <si>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</si>
  <si>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</si>
  <si>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</si>
  <si>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</si>
  <si>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</si>
  <si>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</si>
  <si>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</si>
  <si>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</si>
  <si>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</si>
  <si>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</si>
  <si>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</si>
  <si>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</si>
  <si>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</si>
  <si>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</si>
  <si>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</si>
  <si>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</si>
  <si>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</si>
  <si>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</si>
  <si>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</si>
  <si>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</si>
  <si>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</si>
  <si>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</si>
  <si>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</si>
  <si>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</si>
  <si>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</si>
  <si>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</si>
  <si>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</si>
  <si>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</si>
  <si>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</si>
  <si>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</si>
  <si>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</si>
  <si>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</si>
  <si>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</si>
  <si>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</si>
  <si>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</si>
  <si>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</si>
  <si>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</si>
  <si>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</si>
  <si>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</si>
  <si>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</si>
  <si>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</si>
  <si>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</si>
  <si>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</si>
  <si>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</si>
  <si>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</si>
  <si>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</si>
  <si>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</si>
  <si>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</si>
  <si>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</si>
  <si>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</si>
  <si>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</si>
  <si>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</si>
  <si>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</si>
  <si>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</si>
  <si>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</si>
  <si>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</si>
  <si>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</si>
  <si>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</si>
  <si>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</si>
  <si>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</si>
  <si>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</si>
  <si>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</si>
  <si>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</si>
  <si>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</si>
  <si>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</si>
  <si>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</si>
  <si>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</si>
  <si>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</si>
  <si>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</si>
  <si>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</si>
  <si>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</si>
  <si>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</si>
  <si>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</si>
  <si>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</si>
  <si>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</si>
  <si>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</si>
  <si>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</si>
  <si>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</si>
  <si>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</si>
  <si>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</si>
  <si>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</si>
  <si>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</si>
  <si>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</si>
  <si>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</si>
  <si>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</si>
  <si>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</si>
  <si>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</si>
  <si>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</si>
  <si>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</si>
  <si>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</si>
  <si>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</si>
  <si>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</si>
  <si>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</si>
  <si>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</si>
  <si>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</si>
  <si>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</si>
  <si>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</si>
  <si>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</si>
  <si>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</si>
  <si>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</si>
  <si>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</si>
  <si>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</si>
  <si>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</si>
  <si>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</si>
  <si>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</si>
  <si>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</si>
  <si>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</si>
  <si>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</si>
  <si>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</si>
  <si>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</si>
  <si>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</si>
  <si>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</si>
  <si>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</si>
  <si>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</si>
  <si>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</si>
  <si>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</si>
  <si>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</si>
  <si>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</si>
  <si>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</si>
  <si>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</si>
  <si>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</si>
  <si>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</si>
  <si>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</si>
  <si>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</si>
  <si>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</si>
  <si>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</si>
  <si>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</si>
  <si>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</si>
  <si>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</si>
  <si>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</si>
  <si>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</si>
  <si>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</si>
  <si>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</si>
  <si>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</si>
  <si>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</si>
  <si>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</si>
  <si>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</si>
  <si>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</si>
  <si>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</si>
  <si>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</si>
  <si>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</si>
  <si>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</si>
  <si>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</si>
  <si>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</si>
  <si>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</si>
  <si>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</si>
  <si>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</si>
  <si>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</si>
  <si>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</si>
  <si>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</si>
  <si>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</si>
  <si>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</si>
  <si>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</si>
  <si>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</si>
  <si>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</si>
  <si>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</si>
  <si>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</si>
  <si>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</si>
  <si>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</si>
  <si>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</si>
  <si>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</si>
  <si>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</si>
  <si>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</si>
  <si>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</si>
  <si>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</si>
  <si>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</si>
  <si>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</si>
  <si>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</si>
  <si>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</si>
  <si>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</si>
  <si>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</si>
  <si>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</si>
  <si>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</si>
  <si>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</si>
  <si>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</si>
  <si>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</si>
  <si>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</si>
  <si>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</si>
  <si>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</si>
  <si>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</si>
  <si>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</si>
  <si>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</si>
  <si>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</si>
  <si>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</si>
  <si>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</si>
  <si>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</si>
  <si>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</si>
  <si>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</si>
  <si>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</si>
  <si>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</si>
  <si>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</si>
  <si>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</si>
  <si>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</si>
  <si>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</si>
  <si>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</si>
  <si>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</si>
  <si>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</si>
  <si>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</si>
  <si>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</si>
  <si>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</si>
  <si>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</si>
  <si>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</si>
  <si>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</si>
  <si>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</si>
  <si>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</si>
  <si>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</si>
  <si>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</si>
  <si>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</si>
  <si>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</si>
  <si>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</si>
  <si>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</si>
  <si>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</si>
  <si>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</si>
  <si>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</si>
  <si>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</si>
  <si>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</si>
  <si>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</si>
  <si>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</si>
  <si>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</si>
  <si>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</si>
  <si>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</si>
  <si>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</si>
  <si>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</si>
  <si>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</si>
  <si>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</si>
  <si>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</si>
  <si>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</si>
  <si>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</si>
  <si>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</si>
  <si>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</si>
  <si>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</si>
  <si>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</si>
  <si>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</si>
  <si>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</si>
  <si>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</si>
  <si>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</si>
  <si>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</si>
  <si>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</si>
  <si>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</si>
  <si>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</si>
  <si>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</si>
  <si>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</si>
  <si>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</si>
  <si>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</si>
  <si>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</si>
  <si>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</si>
  <si>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</si>
  <si>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</si>
  <si>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</si>
  <si>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</si>
  <si>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</si>
  <si>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</si>
  <si>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</si>
  <si>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</si>
  <si>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</si>
  <si>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</si>
  <si>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</si>
  <si>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</si>
  <si>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</si>
  <si>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</si>
  <si>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</si>
  <si>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</si>
  <si>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</si>
  <si>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</si>
  <si>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</si>
  <si>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</si>
  <si>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</si>
  <si>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</si>
  <si>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</si>
  <si>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</si>
  <si>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</si>
  <si>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</si>
  <si>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</si>
  <si>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</si>
  <si>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</si>
  <si>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</si>
  <si>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</si>
  <si>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</si>
  <si>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</si>
  <si>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</si>
  <si>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</si>
  <si>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</si>
  <si>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</si>
  <si>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</si>
  <si>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</si>
  <si>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</si>
  <si>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</si>
  <si>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</si>
  <si>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</si>
  <si>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</si>
  <si>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</si>
  <si>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</si>
  <si>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</si>
  <si>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</si>
  <si>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</si>
  <si>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</si>
  <si>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</si>
  <si>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</si>
  <si>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</si>
  <si>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</si>
  <si>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</si>
  <si>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</si>
  <si>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</si>
  <si>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</si>
  <si>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</si>
  <si>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</si>
  <si>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</si>
  <si>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</si>
  <si>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</si>
  <si>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</si>
  <si>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</si>
  <si>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</si>
  <si>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</si>
  <si>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</si>
  <si>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</si>
  <si>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</si>
  <si>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</si>
  <si>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</si>
  <si>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</si>
  <si>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</si>
  <si>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</si>
  <si>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</si>
  <si>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</si>
  <si>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</si>
  <si>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</si>
  <si>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</si>
  <si>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</si>
  <si>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</si>
  <si>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</si>
  <si>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</si>
  <si>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</si>
  <si>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</si>
  <si>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</si>
  <si>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</si>
  <si>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</si>
  <si>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</si>
  <si>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</si>
  <si>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</si>
  <si>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</si>
  <si>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</si>
  <si>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</si>
  <si>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</si>
  <si>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</si>
  <si>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</si>
  <si>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</si>
  <si>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</si>
  <si>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</si>
  <si>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</si>
  <si>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</si>
  <si>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</si>
  <si>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</si>
  <si>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</si>
  <si>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</si>
  <si>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</si>
  <si>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</si>
  <si>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</si>
  <si>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</si>
  <si>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</si>
  <si>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</si>
  <si>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</si>
  <si>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</si>
  <si>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</si>
  <si>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</si>
  <si>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</si>
  <si>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</si>
  <si>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</si>
  <si>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</si>
  <si>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</si>
  <si>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</si>
  <si>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</si>
  <si>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</si>
  <si>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</si>
  <si>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</si>
  <si>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</si>
  <si>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</si>
  <si>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</si>
  <si>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</si>
  <si>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</si>
  <si>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</si>
  <si>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</si>
  <si>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</si>
  <si>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</si>
  <si>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</si>
  <si>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</si>
  <si>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</si>
  <si>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</si>
  <si>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</si>
  <si>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</si>
  <si>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</si>
  <si>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</si>
  <si>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</si>
  <si>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</si>
  <si>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</si>
  <si>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</si>
  <si>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</si>
  <si>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</si>
  <si>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</si>
  <si>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</si>
  <si>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</si>
  <si>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</si>
  <si>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</si>
  <si>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</si>
  <si>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</si>
  <si>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</si>
  <si>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</si>
  <si>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</si>
  <si>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</si>
  <si>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</si>
  <si>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</si>
  <si>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</si>
  <si>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</si>
  <si>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</si>
  <si>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</si>
  <si>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</si>
  <si>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</si>
  <si>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</si>
  <si>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</si>
  <si>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</si>
  <si>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</si>
  <si>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</si>
  <si>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</si>
  <si>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</si>
  <si>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</si>
  <si>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</si>
  <si>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</si>
  <si>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</si>
  <si>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</si>
  <si>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</si>
  <si>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</si>
  <si>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</si>
  <si>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</si>
  <si>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</si>
  <si>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</si>
  <si>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</si>
  <si>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</si>
  <si>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</si>
  <si>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</si>
  <si>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</si>
  <si>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</si>
  <si>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</si>
  <si>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</si>
  <si>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</si>
  <si>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</si>
  <si>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</si>
  <si>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</si>
  <si>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</si>
  <si>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</si>
  <si>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</si>
  <si>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</si>
  <si>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</si>
  <si>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</si>
  <si>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</si>
  <si>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</si>
  <si>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</si>
  <si>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</si>
  <si>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</si>
  <si>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</si>
  <si>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</si>
  <si>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</si>
  <si>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</si>
  <si>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</si>
  <si>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</si>
  <si>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</si>
  <si>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</si>
  <si>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</si>
  <si>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</si>
  <si>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</si>
  <si>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</si>
  <si>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</si>
  <si>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</si>
  <si>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</si>
  <si>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</si>
  <si>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</si>
  <si>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</si>
  <si>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</si>
  <si>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</si>
  <si>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</si>
  <si>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</si>
  <si>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</si>
  <si>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</si>
  <si>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</si>
  <si>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</si>
  <si>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</si>
  <si>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</si>
  <si>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</si>
  <si>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</si>
  <si>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</si>
  <si>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</si>
  <si>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</si>
  <si>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</si>
  <si>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</si>
  <si>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</si>
  <si>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</si>
  <si>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</si>
  <si>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</si>
  <si>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</si>
  <si>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</si>
  <si>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</si>
  <si>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</si>
  <si>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</si>
  <si>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</si>
  <si>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</si>
  <si>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</si>
  <si>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</si>
  <si>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</si>
  <si>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</si>
  <si>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</si>
  <si>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</si>
  <si>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</si>
  <si>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</si>
  <si>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</si>
  <si>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</si>
  <si>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</si>
  <si>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</si>
  <si>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</si>
  <si>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</si>
  <si>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</si>
  <si>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</si>
  <si>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</si>
  <si>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</si>
  <si>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</si>
  <si>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</si>
  <si>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</si>
  <si>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</si>
  <si>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</si>
  <si>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</si>
  <si>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</si>
  <si>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</si>
  <si>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</si>
  <si>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</si>
  <si>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</si>
  <si>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</si>
  <si>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</si>
  <si>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</si>
  <si>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</si>
  <si>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</si>
  <si>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</si>
  <si>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</si>
  <si>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</si>
  <si>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</si>
  <si>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</si>
  <si>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</si>
  <si>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</si>
  <si>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</si>
  <si>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</si>
  <si>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</si>
  <si>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</si>
  <si>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</si>
  <si>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</si>
  <si>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</si>
  <si>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</si>
  <si>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</si>
  <si>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</si>
  <si>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</si>
  <si>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</si>
  <si>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</si>
  <si>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</si>
  <si>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</si>
  <si>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</si>
  <si>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</si>
  <si>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</si>
  <si>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</si>
  <si>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</si>
  <si>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</si>
  <si>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</si>
  <si>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</si>
  <si>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</si>
  <si>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</si>
  <si>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</si>
  <si>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</si>
  <si>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</si>
  <si>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</si>
  <si>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</si>
  <si>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</si>
  <si>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</si>
  <si>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</si>
  <si>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</si>
  <si>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</si>
  <si>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</si>
  <si>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</si>
  <si>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</si>
  <si>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</si>
  <si>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</si>
  <si>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</si>
  <si>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</si>
  <si>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</si>
  <si>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</si>
  <si>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</si>
  <si>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</si>
  <si>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</si>
  <si>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</si>
  <si>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</si>
  <si>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</si>
  <si>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</si>
  <si>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</si>
  <si>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</si>
  <si>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</si>
  <si>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</si>
  <si>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</si>
  <si>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</si>
  <si>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</si>
  <si>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</si>
  <si>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</si>
  <si>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</si>
  <si>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</si>
  <si>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</si>
  <si>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</si>
  <si>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</si>
  <si>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</si>
  <si>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</si>
  <si>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</si>
  <si>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</si>
  <si>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</si>
  <si>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</si>
  <si>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</si>
  <si>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</si>
  <si>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</si>
  <si>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</si>
  <si>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</si>
  <si>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</si>
  <si>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</si>
  <si>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</si>
  <si>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</si>
  <si>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</si>
  <si>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</si>
  <si>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</si>
  <si>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</si>
  <si>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</si>
  <si>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</si>
  <si>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</si>
  <si>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</si>
  <si>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</si>
  <si>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</si>
  <si>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</si>
  <si>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</si>
  <si>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</si>
  <si>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</si>
  <si>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</si>
  <si>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</si>
  <si>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</si>
  <si>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</si>
  <si>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</si>
  <si>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</si>
  <si>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</si>
  <si>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</si>
  <si>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</si>
  <si>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</si>
  <si>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</si>
  <si>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</si>
  <si>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</si>
  <si>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</si>
  <si>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</si>
  <si>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</si>
  <si>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</si>
  <si>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</si>
  <si>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</si>
  <si>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</si>
  <si>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</si>
  <si>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</si>
  <si>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</si>
  <si>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</si>
  <si>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</si>
  <si>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</si>
  <si>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</si>
  <si>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</si>
  <si>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</si>
  <si>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</si>
  <si>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</si>
  <si>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</si>
  <si>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</si>
  <si>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</si>
  <si>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</si>
  <si>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</si>
  <si>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</si>
  <si>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</si>
  <si>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</si>
  <si>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</si>
  <si>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</si>
  <si>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</si>
  <si>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</si>
  <si>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</si>
  <si>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</si>
  <si>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</si>
  <si>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</si>
  <si>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</si>
  <si>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</si>
  <si>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</si>
  <si>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</si>
  <si>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</si>
  <si>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</si>
  <si>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</si>
  <si>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</si>
  <si>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</si>
  <si>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</si>
  <si>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</si>
  <si>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</si>
  <si>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</si>
  <si>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</si>
  <si>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</si>
  <si>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</si>
  <si>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</si>
  <si>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</si>
  <si>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</si>
  <si>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</si>
  <si>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</si>
  <si>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</si>
  <si>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</si>
  <si>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</si>
  <si>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</si>
  <si>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</si>
  <si>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</si>
  <si>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</si>
  <si>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</si>
  <si>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</si>
  <si>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</si>
  <si>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</si>
  <si>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</si>
  <si>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</si>
  <si>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</si>
  <si>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</si>
  <si>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</si>
  <si>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</si>
  <si>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</si>
  <si>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</si>
  <si>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</si>
  <si>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</si>
  <si>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</si>
  <si>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</si>
  <si>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</si>
  <si>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</si>
  <si>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</si>
  <si>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</si>
  <si>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</si>
  <si>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</si>
  <si>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</si>
  <si>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</si>
  <si>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</si>
  <si>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</si>
  <si>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</si>
  <si>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</si>
  <si>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</si>
  <si>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</si>
  <si>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</si>
  <si>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</si>
  <si>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</si>
  <si>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</si>
  <si>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</si>
  <si>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</si>
  <si>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</si>
  <si>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</si>
  <si>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</si>
  <si>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</si>
  <si>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</si>
  <si>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</si>
  <si>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</si>
  <si>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</si>
  <si>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</si>
  <si>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</si>
  <si>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</si>
  <si>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</si>
  <si>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</si>
  <si>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</si>
  <si>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</si>
  <si>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</si>
  <si>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</si>
  <si>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</si>
  <si>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</si>
  <si>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</si>
  <si>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</si>
  <si>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</si>
  <si>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</si>
  <si>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</si>
  <si>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</si>
  <si>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</si>
  <si>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</si>
  <si>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</si>
  <si>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</si>
  <si>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</si>
  <si>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</si>
  <si>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</si>
  <si>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</si>
  <si>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</si>
  <si>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</si>
  <si>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</si>
  <si>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</si>
  <si>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</si>
  <si>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</si>
  <si>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</si>
  <si>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</si>
  <si>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</si>
  <si>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</si>
  <si>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</si>
  <si>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</si>
  <si>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</si>
  <si>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</si>
  <si>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</si>
  <si>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</si>
  <si>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</si>
  <si>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</si>
  <si>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</si>
  <si>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</si>
  <si>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</si>
  <si>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</si>
  <si>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</si>
  <si>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</si>
  <si>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</si>
  <si>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</si>
  <si>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</si>
  <si>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</si>
  <si>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</si>
  <si>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</si>
  <si>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</si>
  <si>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</si>
  <si>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</si>
  <si>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</si>
  <si>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</si>
  <si>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</si>
  <si>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</si>
  <si>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</si>
  <si>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</si>
  <si>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</si>
  <si>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</si>
  <si>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</si>
  <si>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</si>
  <si>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</si>
  <si>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</si>
  <si>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</si>
  <si>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</si>
  <si>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</si>
  <si>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</si>
  <si>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</si>
  <si>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</si>
  <si>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</si>
  <si>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</si>
  <si>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</si>
  <si>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</si>
  <si>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</si>
  <si>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</si>
  <si>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</si>
  <si>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</si>
  <si>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</si>
  <si>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</si>
  <si>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</si>
  <si>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</si>
  <si>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</si>
  <si>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</si>
  <si>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</si>
  <si>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</si>
  <si>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</si>
  <si>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</si>
  <si>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</si>
  <si>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</si>
  <si>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</si>
  <si>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</si>
  <si>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</si>
  <si>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</si>
  <si>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</si>
  <si>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</si>
  <si>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</si>
  <si>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</si>
  <si>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</si>
  <si>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</si>
  <si>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</si>
  <si>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</si>
  <si>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</si>
  <si>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</si>
  <si>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</si>
  <si>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</si>
  <si>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</si>
  <si>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</si>
  <si>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</si>
  <si>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</si>
  <si>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</si>
  <si>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</si>
  <si>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</si>
  <si>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</si>
  <si>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</si>
  <si>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</si>
  <si>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</si>
  <si>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</si>
  <si>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</si>
  <si>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</si>
  <si>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</si>
  <si>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</si>
  <si>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</si>
  <si>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</si>
  <si>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</si>
  <si>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</si>
  <si>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</si>
  <si>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</si>
  <si>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</si>
  <si>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</si>
  <si>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</si>
  <si>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</si>
  <si>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</si>
  <si>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</si>
  <si>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</si>
  <si>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</si>
  <si>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</si>
  <si>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</si>
  <si>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</si>
  <si>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</si>
  <si>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</si>
  <si>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</si>
  <si>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</si>
  <si>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</si>
  <si>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</si>
  <si>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</si>
  <si>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</si>
  <si>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</si>
  <si>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</si>
  <si>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</si>
  <si>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</si>
  <si>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</si>
  <si>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</si>
  <si>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</si>
  <si>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</si>
  <si>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</si>
  <si>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</si>
  <si>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</si>
  <si>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</si>
  <si>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</si>
  <si>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</si>
  <si>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</si>
  <si>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</si>
  <si>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</si>
  <si>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</si>
  <si>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</si>
  <si>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</si>
  <si>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</si>
  <si>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</si>
  <si>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</si>
  <si>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</si>
  <si>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</si>
  <si>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</si>
  <si>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</si>
  <si>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</si>
  <si>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</si>
  <si>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</si>
  <si>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</si>
  <si>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</si>
  <si>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</si>
  <si>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</si>
  <si>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</si>
  <si>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</si>
  <si>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</si>
  <si>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</si>
  <si>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</si>
  <si>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</si>
  <si>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</si>
  <si>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</si>
  <si>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</si>
  <si>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</si>
  <si>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</si>
  <si>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</si>
  <si>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</si>
  <si>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</si>
  <si>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</si>
  <si>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</si>
  <si>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</si>
  <si>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</si>
  <si>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</si>
  <si>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</si>
  <si>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</si>
  <si>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</si>
  <si>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</si>
  <si>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</si>
  <si>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</si>
  <si>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</si>
  <si>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</si>
  <si>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</si>
  <si>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</si>
  <si>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</si>
  <si>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</si>
  <si>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</si>
  <si>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</si>
  <si>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</si>
  <si>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</si>
  <si>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</si>
  <si>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</si>
  <si>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</si>
  <si>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</si>
  <si>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</si>
  <si>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</si>
  <si>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</si>
  <si>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</si>
  <si>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</si>
  <si>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</si>
  <si>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</si>
  <si>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</si>
  <si>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</si>
  <si>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</si>
  <si>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</si>
  <si>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</si>
  <si>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</si>
  <si>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</si>
  <si>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</si>
  <si>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</si>
  <si>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</si>
  <si>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</si>
  <si>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</si>
  <si>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</si>
  <si>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</si>
  <si>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</si>
  <si>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</si>
  <si>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</si>
  <si>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</si>
  <si>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</si>
  <si>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</si>
  <si>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</si>
  <si>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</si>
  <si>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</si>
  <si>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</si>
  <si>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</si>
  <si>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</si>
  <si>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</si>
  <si>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</si>
  <si>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</si>
  <si>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</si>
  <si>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</si>
  <si>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</si>
  <si>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</si>
  <si>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</si>
  <si>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</si>
  <si>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</si>
  <si>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</si>
  <si>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</si>
  <si>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</si>
  <si>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</si>
  <si>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</si>
  <si>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</si>
  <si>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</si>
  <si>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</si>
  <si>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</si>
  <si>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</si>
  <si>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</si>
  <si>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</si>
  <si>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</si>
  <si>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</si>
  <si>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</si>
  <si>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</si>
  <si>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</si>
  <si>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</si>
  <si>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</si>
  <si>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</si>
  <si>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</si>
  <si>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</si>
  <si>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</si>
  <si>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</si>
  <si>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</si>
  <si>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</si>
  <si>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</si>
  <si>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</si>
  <si>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</si>
  <si>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</si>
  <si>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</si>
  <si>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</si>
  <si>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</si>
  <si>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</si>
  <si>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</si>
  <si>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</si>
  <si>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</si>
  <si>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</si>
  <si>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</si>
  <si>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</si>
  <si>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</si>
  <si>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</si>
  <si>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</si>
  <si>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</si>
  <si>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</si>
  <si>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</si>
  <si>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</si>
  <si>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</si>
  <si>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</si>
  <si>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</si>
  <si>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</si>
  <si>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</si>
  <si>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</si>
  <si>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</si>
  <si>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</si>
  <si>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</si>
  <si>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</si>
  <si>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</si>
  <si>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</si>
  <si>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</si>
  <si>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</si>
  <si>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</si>
  <si>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</si>
  <si>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</si>
  <si>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</si>
  <si>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</si>
  <si>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</si>
  <si>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</si>
  <si>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</si>
  <si>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</si>
  <si>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</si>
  <si>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</si>
  <si>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</si>
  <si>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</si>
  <si>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</si>
  <si>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</si>
  <si>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</si>
  <si>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</si>
  <si>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</si>
  <si>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</si>
  <si>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</si>
  <si>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</si>
  <si>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</si>
  <si>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</si>
  <si>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</si>
  <si>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</si>
  <si>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</si>
  <si>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</si>
  <si>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</si>
  <si>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</si>
  <si>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</si>
  <si>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</si>
  <si>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</si>
  <si>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</si>
  <si>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</si>
  <si>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</si>
  <si>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</si>
  <si>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</si>
  <si>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</si>
  <si>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</si>
  <si>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</si>
  <si>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</si>
  <si>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</si>
  <si>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</si>
  <si>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</si>
  <si>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</si>
  <si>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</si>
  <si>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</si>
  <si>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</si>
  <si>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</si>
  <si>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</si>
  <si>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</si>
  <si>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</si>
  <si>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</si>
  <si>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</si>
  <si>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</si>
  <si>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</si>
  <si>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</si>
  <si>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</si>
  <si>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</si>
  <si>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</si>
  <si>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</si>
  <si>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</si>
  <si>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</si>
  <si>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</si>
  <si>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</si>
  <si>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</si>
  <si>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</si>
  <si>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</si>
  <si>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</si>
  <si>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</si>
  <si>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</si>
  <si>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</si>
  <si>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</si>
  <si>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</si>
  <si>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</si>
  <si>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</si>
  <si>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</si>
  <si>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</si>
  <si>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</si>
  <si>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</si>
  <si>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</si>
  <si>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</si>
  <si>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</si>
  <si>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</si>
  <si>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</si>
  <si>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</si>
  <si>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</si>
  <si>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</si>
  <si>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</si>
  <si>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</si>
  <si>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</si>
  <si>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</si>
  <si>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</si>
  <si>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</si>
  <si>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</si>
  <si>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</si>
  <si>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</si>
  <si>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</si>
  <si>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</si>
  <si>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</si>
  <si>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</si>
  <si>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</si>
  <si>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</si>
  <si>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</si>
  <si>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</si>
  <si>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</si>
  <si>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</si>
  <si>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</si>
  <si>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</si>
  <si>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</si>
  <si>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</si>
  <si>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</si>
  <si>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</si>
  <si>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</si>
  <si>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</si>
  <si>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</si>
  <si>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</si>
  <si>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</si>
  <si>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</si>
  <si>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</si>
  <si>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</si>
  <si>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</si>
  <si>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</si>
  <si>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</si>
  <si>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</si>
  <si>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</si>
  <si>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</si>
  <si>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</si>
  <si>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</si>
  <si>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</si>
  <si>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</si>
  <si>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</si>
  <si>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</si>
  <si>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</si>
  <si>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</si>
  <si>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</si>
  <si>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</si>
  <si>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</si>
  <si>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</si>
  <si>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</si>
  <si>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</si>
  <si>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</si>
  <si>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</si>
  <si>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</si>
  <si>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</si>
  <si>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</si>
  <si>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</si>
  <si>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</si>
  <si>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</si>
  <si>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</si>
  <si>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</si>
  <si>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</si>
  <si>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</si>
  <si>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</si>
  <si>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</si>
  <si>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</si>
  <si>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</si>
  <si>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</si>
  <si>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</si>
  <si>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</si>
  <si>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</si>
  <si>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</si>
  <si>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</si>
  <si>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</si>
  <si>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</si>
  <si>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</si>
  <si>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</si>
  <si>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</si>
  <si>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</si>
  <si>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</si>
  <si>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</si>
  <si>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</si>
  <si>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</si>
  <si>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</si>
  <si>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</si>
  <si>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</si>
  <si>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</si>
  <si>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</si>
  <si>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</si>
  <si>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</si>
  <si>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</si>
  <si>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</si>
  <si>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</si>
  <si>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</si>
  <si>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</si>
  <si>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</si>
  <si>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</si>
  <si>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</si>
  <si>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</si>
  <si>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</si>
  <si>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</si>
  <si>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</si>
  <si>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</si>
  <si>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</si>
  <si>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</si>
  <si>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</si>
  <si>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</si>
  <si>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</si>
  <si>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</si>
  <si>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</si>
  <si>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</si>
  <si>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</si>
  <si>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</si>
  <si>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</si>
  <si>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</si>
  <si>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</si>
  <si>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</si>
  <si>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</si>
  <si>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</si>
  <si>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</si>
  <si>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</si>
  <si>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</si>
  <si>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</si>
  <si>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</si>
  <si>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</si>
  <si>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</si>
  <si>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</si>
  <si>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</si>
  <si>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</si>
  <si>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</si>
  <si>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</si>
  <si>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</si>
  <si>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</si>
  <si>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</si>
  <si>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</si>
  <si>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</si>
  <si>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</si>
  <si>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</si>
  <si>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</si>
  <si>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</si>
  <si>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</si>
  <si>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</si>
  <si>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</si>
  <si>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</si>
  <si>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</si>
  <si>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</si>
  <si>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</si>
  <si>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</si>
  <si>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</si>
  <si>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</si>
  <si>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</si>
  <si>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</si>
  <si>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</si>
  <si>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</si>
  <si>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</si>
  <si>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</si>
  <si>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</si>
  <si>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</si>
  <si>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</si>
  <si>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</si>
  <si>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</si>
  <si>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</si>
  <si>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</si>
  <si>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</si>
  <si>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</si>
  <si>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</si>
  <si>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</si>
  <si>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</si>
  <si>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</si>
  <si>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</si>
  <si>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</si>
  <si>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</si>
  <si>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</si>
  <si>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</si>
  <si>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</si>
  <si>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</si>
  <si>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</si>
  <si>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</si>
  <si>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</si>
  <si>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</si>
  <si>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</si>
  <si>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</si>
  <si>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</si>
  <si>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</si>
  <si>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</si>
  <si>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</si>
  <si>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</si>
  <si>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</si>
  <si>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</si>
  <si>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</si>
  <si>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</si>
  <si>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</si>
  <si>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</si>
  <si>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</si>
  <si>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</si>
  <si>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</si>
  <si>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</si>
  <si>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</si>
  <si>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</si>
  <si>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</si>
  <si>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</si>
  <si>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</si>
  <si>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</si>
  <si>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</si>
  <si>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</si>
  <si>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</si>
  <si>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</si>
  <si>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</si>
  <si>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</si>
  <si>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</si>
  <si>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</si>
  <si>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</si>
  <si>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</si>
  <si>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</si>
  <si>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</si>
  <si>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</si>
  <si>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</si>
  <si>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</si>
  <si>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</si>
  <si>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</si>
  <si>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</si>
  <si>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</si>
  <si>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</si>
  <si>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</si>
  <si>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</si>
  <si>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</si>
  <si>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</si>
  <si>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</si>
  <si>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</si>
  <si>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</si>
  <si>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</si>
  <si>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</si>
  <si>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</si>
  <si>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</si>
  <si>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</si>
  <si>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</si>
  <si>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</si>
  <si>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</si>
  <si>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</si>
  <si>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</si>
  <si>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</si>
  <si>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</si>
  <si>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</si>
  <si>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</si>
  <si>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</si>
  <si>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</si>
  <si>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</si>
  <si>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</si>
  <si>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</si>
  <si>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</si>
  <si>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</si>
  <si>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</si>
  <si>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</si>
  <si>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</si>
  <si>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</si>
  <si>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</si>
  <si>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</si>
  <si>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</si>
  <si>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</si>
  <si>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</si>
  <si>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</si>
  <si>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</si>
  <si>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</si>
  <si>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</si>
  <si>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</si>
  <si>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</si>
  <si>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</si>
  <si>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</si>
  <si>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</si>
  <si>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</si>
  <si>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</si>
  <si>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</si>
  <si>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</si>
  <si>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</si>
  <si>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</si>
  <si>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</si>
  <si>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</si>
  <si>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</si>
  <si>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</si>
  <si>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</si>
  <si>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</si>
  <si>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</si>
  <si>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</si>
  <si>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</si>
  <si>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</si>
  <si>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</si>
  <si>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</si>
  <si>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</si>
  <si>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</si>
  <si>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</si>
  <si>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</si>
  <si>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</si>
  <si>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</si>
  <si>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</si>
  <si>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</si>
  <si>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</si>
  <si>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</si>
  <si>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</si>
  <si>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</si>
  <si>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</si>
  <si>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</si>
  <si>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</si>
  <si>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</si>
  <si>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</si>
  <si>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</si>
  <si>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</si>
  <si>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</si>
  <si>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</si>
  <si>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</si>
  <si>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</si>
  <si>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</si>
  <si>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</si>
  <si>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</si>
  <si>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</si>
  <si>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</si>
  <si>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</si>
  <si>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</si>
  <si>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</si>
  <si>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</si>
  <si>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</si>
  <si>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</si>
  <si>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</si>
  <si>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</si>
  <si>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</si>
  <si>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</si>
  <si>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</si>
  <si>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</si>
  <si>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</si>
  <si>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</si>
  <si>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</si>
  <si>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</si>
  <si>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</si>
  <si>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</si>
  <si>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</si>
  <si>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</si>
  <si>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</si>
  <si>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</si>
  <si>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</si>
  <si>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</si>
  <si>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</si>
  <si>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</si>
  <si>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</si>
  <si>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</si>
  <si>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</si>
  <si>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</si>
  <si>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</si>
  <si>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</si>
  <si>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</si>
  <si>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</si>
  <si>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</si>
  <si>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</si>
  <si>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</si>
  <si>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</si>
  <si>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</si>
  <si>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</si>
  <si>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</si>
  <si>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</si>
  <si>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</si>
  <si>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</si>
  <si>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</si>
  <si>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</si>
  <si>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</si>
  <si>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</si>
  <si>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</si>
  <si>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</si>
  <si>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</si>
  <si>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</si>
  <si>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</si>
  <si>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</si>
  <si>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</si>
  <si>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</si>
  <si>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</si>
  <si>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</si>
  <si>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</si>
  <si>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</si>
  <si>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</si>
  <si>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</si>
  <si>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</si>
  <si>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</si>
  <si>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</si>
  <si>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</si>
  <si>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</si>
  <si>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</si>
  <si>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</si>
  <si>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</si>
  <si>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</si>
  <si>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</si>
  <si>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</si>
  <si>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</si>
  <si>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</si>
  <si>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</si>
  <si>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</si>
  <si>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</si>
  <si>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</si>
  <si>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</si>
  <si>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</si>
  <si>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</si>
  <si>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</si>
  <si>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</si>
  <si>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</si>
  <si>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</si>
  <si>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</si>
  <si>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</si>
  <si>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</si>
  <si>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</si>
  <si>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</si>
  <si>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</si>
  <si>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</si>
  <si>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</si>
  <si>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</si>
  <si>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</si>
  <si>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</si>
  <si>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</si>
  <si>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</si>
  <si>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</si>
  <si>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</si>
  <si>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</si>
  <si>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</si>
  <si>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</si>
  <si>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</si>
  <si>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</si>
  <si>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</si>
  <si>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</si>
  <si>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</si>
  <si>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</si>
  <si>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</si>
  <si>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</si>
  <si>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</si>
  <si>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</si>
  <si>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</si>
  <si>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</si>
  <si>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</si>
  <si>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</si>
  <si>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</si>
  <si>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</si>
  <si>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</si>
  <si>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</si>
  <si>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</si>
  <si>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</si>
  <si>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</si>
  <si>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</si>
  <si>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</si>
  <si>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</si>
  <si>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</si>
  <si>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</si>
  <si>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</si>
  <si>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</si>
  <si>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</si>
  <si>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</si>
  <si>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</si>
  <si>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</si>
  <si>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</si>
  <si>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</si>
  <si>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</si>
  <si>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</si>
  <si>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</si>
  <si>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</si>
  <si>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</si>
  <si>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</si>
  <si>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</si>
  <si>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</si>
  <si>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</si>
  <si>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</si>
  <si>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</si>
  <si>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</si>
  <si>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</si>
  <si>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</si>
  <si>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</si>
  <si>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</si>
  <si>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</si>
  <si>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</si>
  <si>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</si>
  <si>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</si>
  <si>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</si>
  <si>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</si>
  <si>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</si>
  <si>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</si>
  <si>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</si>
  <si>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</si>
  <si>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</si>
  <si>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</si>
  <si>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</si>
  <si>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</si>
  <si>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</si>
  <si>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</si>
  <si>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</si>
  <si>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</si>
  <si>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</si>
  <si>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</si>
  <si>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</si>
  <si>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</si>
  <si>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</si>
  <si>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</si>
  <si>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</si>
  <si>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</si>
  <si>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</si>
  <si>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</si>
  <si>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</si>
  <si>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</si>
  <si>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</si>
  <si>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</si>
  <si>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</si>
  <si>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</si>
  <si>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</si>
  <si>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</si>
  <si>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</si>
  <si>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</si>
  <si>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</si>
  <si>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</si>
  <si>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</si>
  <si>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</si>
  <si>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</si>
  <si>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</si>
  <si>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</si>
  <si>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</si>
  <si>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</si>
  <si>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</si>
  <si>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</si>
  <si>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</si>
  <si>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</si>
  <si>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</si>
  <si>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</si>
  <si>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</si>
  <si>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</si>
  <si>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</si>
  <si>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</si>
  <si>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</si>
  <si>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</si>
  <si>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</si>
  <si>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</si>
  <si>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</si>
  <si>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</si>
  <si>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</si>
  <si>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</si>
  <si>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</si>
  <si>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</si>
  <si>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</si>
  <si>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</si>
  <si>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</si>
  <si>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</si>
  <si>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</si>
  <si>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</si>
  <si>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</si>
  <si>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</si>
  <si>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</si>
  <si>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</si>
  <si>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</si>
  <si>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</si>
  <si>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</si>
  <si>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</si>
  <si>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</si>
  <si>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</si>
  <si>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</si>
  <si>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</si>
  <si>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</si>
  <si>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</si>
  <si>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</si>
  <si>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</si>
  <si>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</si>
  <si>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</si>
  <si>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</si>
  <si>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</si>
  <si>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</si>
  <si>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</si>
  <si>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</si>
  <si>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</si>
  <si>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</si>
  <si>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</si>
  <si>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</si>
  <si>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</si>
  <si>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</si>
  <si>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</si>
  <si>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</si>
  <si>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</si>
  <si>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</si>
  <si>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</si>
  <si>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</si>
  <si>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</si>
  <si>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</si>
  <si>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</si>
  <si>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</si>
  <si>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</si>
  <si>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</si>
  <si>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</si>
  <si>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</si>
  <si>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</si>
  <si>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</si>
  <si>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</si>
  <si>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</si>
  <si>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</si>
  <si>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</si>
  <si>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</si>
  <si>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</si>
  <si>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</si>
  <si>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</si>
  <si>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</si>
  <si>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</si>
  <si>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</si>
  <si>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</si>
  <si>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</si>
  <si>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</si>
  <si>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</si>
  <si>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</si>
  <si>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</si>
  <si>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</si>
  <si>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</si>
  <si>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</si>
  <si>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</si>
  <si>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</si>
  <si>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</si>
  <si>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</si>
  <si>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</si>
  <si>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</si>
  <si>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</si>
  <si>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</si>
  <si>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</si>
  <si>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</si>
  <si>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</si>
  <si>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</si>
  <si>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</si>
  <si>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</si>
  <si>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</si>
  <si>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</si>
  <si>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</si>
  <si>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</si>
  <si>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</si>
  <si>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</si>
  <si>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</si>
  <si>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</si>
  <si>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</si>
  <si>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</si>
  <si>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</si>
  <si>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</si>
  <si>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</si>
  <si>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</si>
  <si>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</si>
  <si>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</si>
  <si>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</si>
  <si>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</si>
  <si>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</si>
  <si>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</si>
  <si>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</si>
  <si>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</si>
  <si>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</si>
  <si>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</si>
  <si>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</si>
  <si>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</si>
  <si>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</si>
  <si>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</si>
  <si>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</si>
  <si>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</si>
  <si>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</si>
  <si>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</si>
  <si>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</si>
  <si>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</si>
  <si>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</si>
  <si>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</si>
  <si>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</si>
  <si>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</si>
  <si>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</si>
  <si>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</si>
  <si>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</si>
  <si>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</si>
  <si>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</si>
  <si>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</si>
  <si>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</si>
  <si>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</si>
  <si>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</si>
  <si>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</si>
  <si>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</si>
  <si>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</si>
  <si>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</si>
  <si>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</si>
  <si>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</si>
  <si>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</si>
  <si>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</si>
  <si>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</si>
  <si>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</si>
  <si>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</si>
  <si>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</si>
  <si>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</si>
  <si>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</si>
  <si>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</si>
  <si>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</si>
  <si>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</si>
  <si>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</si>
  <si>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</si>
  <si>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</si>
  <si>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</si>
  <si>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</si>
  <si>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</si>
  <si>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</si>
  <si>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</si>
  <si>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</si>
  <si>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</si>
  <si>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</si>
  <si>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</si>
  <si>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</si>
  <si>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</si>
  <si>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</si>
  <si>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</si>
  <si>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</si>
  <si>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</si>
  <si>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</si>
  <si>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</si>
  <si>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</si>
  <si>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</si>
  <si>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</si>
  <si>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</si>
  <si>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</si>
  <si>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</si>
  <si>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</si>
  <si>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</si>
  <si>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</si>
  <si>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</si>
  <si>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</si>
  <si>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</si>
  <si>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</si>
  <si>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</si>
  <si>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</si>
  <si>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</si>
  <si>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</si>
  <si>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</si>
  <si>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</si>
  <si>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</si>
  <si>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</si>
  <si>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</si>
  <si>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</si>
  <si>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</si>
  <si>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</si>
  <si>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</si>
  <si>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</si>
  <si>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</si>
  <si>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</si>
  <si>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</si>
  <si>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</si>
  <si>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</si>
  <si>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</si>
  <si>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</si>
  <si>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</si>
  <si>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</si>
  <si>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</si>
  <si>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</si>
  <si>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</si>
  <si>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</si>
  <si>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</si>
  <si>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</si>
  <si>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</si>
  <si>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</si>
  <si>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</si>
  <si>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</si>
  <si>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</si>
  <si>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</si>
  <si>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</si>
  <si>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</si>
  <si>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</si>
  <si>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</si>
  <si>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</si>
  <si>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</si>
  <si>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</si>
  <si>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</si>
  <si>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</si>
  <si>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</si>
  <si>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</si>
  <si>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</si>
  <si>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</si>
  <si>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</si>
  <si>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</si>
  <si>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</si>
  <si>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</si>
  <si>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</si>
  <si>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</si>
  <si>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</si>
  <si>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</si>
  <si>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</si>
  <si>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</si>
  <si>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</si>
  <si>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</si>
  <si>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</si>
  <si>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</si>
  <si>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</si>
  <si>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</si>
  <si>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</si>
  <si>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</si>
  <si>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</si>
  <si>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</si>
  <si>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</si>
  <si>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</si>
  <si>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</si>
  <si>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</si>
  <si>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</si>
  <si>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</si>
  <si>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</si>
  <si>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</si>
  <si>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</si>
  <si>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</si>
  <si>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</si>
  <si>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</si>
  <si>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</si>
  <si>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</si>
  <si>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</si>
  <si>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</si>
  <si>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</si>
  <si>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</si>
  <si>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</si>
  <si>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</si>
  <si>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</si>
  <si>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</si>
  <si>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</si>
  <si>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</si>
  <si>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</si>
  <si>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</si>
  <si>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</si>
  <si>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</si>
  <si>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</si>
  <si>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</si>
  <si>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</si>
  <si>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</si>
  <si>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</si>
  <si>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</si>
  <si>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</si>
  <si>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</si>
  <si>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</si>
  <si>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</si>
  <si>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</si>
  <si>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</si>
  <si>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</si>
  <si>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</si>
  <si>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</si>
  <si>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</si>
  <si>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</si>
  <si>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</si>
  <si>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</si>
  <si>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</si>
  <si>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</si>
  <si>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</si>
  <si>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</si>
  <si>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</si>
  <si>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</si>
  <si>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</si>
  <si>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</si>
  <si>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</si>
  <si>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</si>
  <si>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</si>
  <si>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</si>
  <si>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</si>
  <si>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</si>
  <si>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</si>
  <si>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</si>
  <si>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</si>
  <si>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</si>
  <si>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</si>
  <si>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</si>
  <si>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</si>
  <si>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</si>
  <si>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</si>
  <si>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</si>
  <si>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</si>
  <si>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</si>
  <si>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</si>
  <si>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</si>
  <si>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</si>
  <si>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</si>
  <si>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</si>
  <si>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</si>
  <si>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</si>
  <si>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</si>
  <si>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</si>
  <si>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</si>
  <si>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</si>
  <si>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</si>
  <si>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</si>
  <si>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</si>
  <si>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</si>
  <si>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</si>
  <si>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</si>
  <si>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</si>
  <si>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</si>
  <si>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</si>
  <si>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</si>
  <si>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</si>
  <si>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</si>
  <si>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</si>
  <si>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</si>
  <si>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</si>
  <si>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</si>
  <si>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</si>
  <si>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</si>
  <si>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</si>
  <si>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</si>
  <si>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</si>
  <si>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</si>
  <si>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</si>
  <si>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</si>
  <si>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</si>
  <si>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</si>
  <si>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</si>
  <si>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</si>
  <si>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</si>
  <si>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</si>
  <si>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</si>
  <si>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</si>
  <si>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</si>
  <si>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</si>
  <si>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</si>
  <si>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</si>
  <si>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</si>
  <si>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</si>
  <si>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</si>
  <si>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</si>
  <si>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</si>
  <si>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</si>
  <si>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</si>
  <si>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</si>
  <si>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</si>
  <si>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</si>
  <si>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</si>
  <si>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</si>
  <si>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</si>
  <si>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</si>
  <si>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</si>
  <si>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</si>
  <si>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</si>
  <si>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</si>
  <si>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</si>
  <si>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</si>
  <si>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</si>
  <si>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</si>
  <si>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</si>
  <si>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</si>
  <si>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</si>
  <si>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</si>
  <si>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</si>
  <si>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</si>
  <si>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</si>
  <si>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</si>
  <si>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</si>
  <si>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</si>
  <si>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</si>
  <si>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</si>
  <si>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</si>
  <si>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</si>
  <si>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</si>
  <si>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</si>
  <si>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</si>
  <si>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</si>
  <si>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</si>
  <si>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</si>
  <si>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</si>
  <si>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</si>
  <si>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</si>
  <si>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</si>
  <si>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</si>
  <si>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</si>
  <si>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</si>
  <si>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</si>
  <si>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</si>
  <si>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</si>
  <si>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</si>
  <si>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</si>
  <si>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</si>
  <si>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</si>
  <si>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</si>
  <si>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</si>
  <si>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</si>
  <si>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</si>
  <si>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</si>
  <si>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</si>
  <si>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</si>
  <si>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</si>
  <si>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</si>
  <si>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</si>
  <si>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</si>
  <si>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</si>
  <si>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</si>
  <si>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</si>
  <si>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</si>
  <si>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</si>
  <si>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</si>
  <si>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</si>
  <si>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</si>
  <si>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</si>
  <si>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</si>
  <si>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</si>
  <si>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</si>
  <si>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</si>
  <si>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</si>
  <si>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</si>
  <si>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</si>
  <si>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</si>
  <si>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</si>
  <si>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</si>
  <si>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</si>
  <si>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</si>
  <si>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</si>
  <si>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</si>
  <si>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</si>
  <si>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</si>
  <si>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</si>
  <si>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</si>
  <si>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</si>
  <si>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</si>
  <si>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</si>
  <si>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</si>
  <si>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</si>
  <si>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</si>
  <si>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</si>
  <si>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</si>
  <si>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</si>
  <si>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</si>
  <si>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</si>
  <si>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</si>
  <si>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</si>
  <si>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</si>
  <si>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</si>
  <si>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</si>
  <si>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</si>
  <si>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</si>
  <si>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</si>
  <si>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</si>
  <si>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</si>
  <si>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</si>
  <si>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</si>
  <si>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</si>
  <si>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</si>
  <si>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</si>
  <si>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</si>
  <si>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</si>
  <si>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</si>
  <si>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</si>
  <si>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</si>
  <si>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</si>
  <si>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</si>
  <si>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</si>
  <si>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</si>
  <si>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</si>
  <si>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</si>
  <si>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</si>
  <si>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</si>
  <si>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</si>
  <si>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</si>
  <si>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</si>
  <si>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</si>
  <si>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</si>
  <si>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</si>
  <si>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</si>
  <si>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</si>
  <si>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</si>
  <si>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</si>
  <si>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</si>
  <si>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</si>
  <si>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</si>
  <si>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</si>
  <si>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</si>
  <si>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</si>
  <si>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</si>
  <si>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</si>
  <si>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</si>
  <si>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</si>
  <si>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</si>
  <si>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</si>
  <si>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</si>
  <si>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</si>
  <si>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</si>
  <si>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</si>
  <si>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</si>
  <si>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</si>
  <si>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</si>
  <si>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</si>
  <si>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</si>
  <si>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</si>
  <si>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</si>
  <si>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</si>
  <si>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</si>
  <si>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</si>
  <si>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</si>
  <si>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</si>
  <si>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</si>
  <si>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</si>
  <si>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</si>
  <si>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</si>
  <si>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</si>
  <si>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</si>
  <si>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</si>
  <si>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</si>
  <si>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</si>
  <si>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</si>
  <si>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</si>
  <si>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</si>
  <si>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</si>
  <si>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</si>
  <si>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</si>
  <si>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</si>
  <si>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</si>
  <si>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</si>
  <si>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</si>
  <si>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</si>
  <si>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</si>
  <si>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</si>
  <si>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</si>
  <si>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</si>
  <si>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</si>
  <si>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</si>
  <si>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</si>
  <si>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</si>
  <si>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</si>
  <si>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</si>
  <si>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</si>
  <si>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</si>
  <si>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</si>
  <si>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</si>
  <si>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</si>
  <si>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</si>
  <si>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</si>
  <si>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</si>
  <si>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</si>
  <si>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</si>
  <si>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</si>
  <si>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</si>
  <si>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</si>
  <si>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</si>
  <si>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</si>
  <si>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</si>
  <si>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</si>
  <si>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</si>
  <si>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</si>
  <si>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</si>
  <si>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</si>
  <si>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</si>
  <si>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</si>
  <si>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</si>
  <si>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</si>
  <si>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</si>
  <si>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</si>
  <si>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</si>
  <si>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</si>
  <si>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</si>
  <si>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</si>
  <si>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</si>
  <si>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</si>
  <si>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</si>
  <si>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</si>
  <si>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</si>
  <si>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</si>
  <si>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</si>
  <si>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</si>
  <si>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</si>
  <si>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</si>
  <si>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</si>
  <si>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</si>
  <si>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</si>
  <si>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</si>
  <si>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</si>
  <si>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</si>
  <si>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</si>
  <si>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</si>
  <si>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</si>
  <si>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</si>
  <si>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</si>
  <si>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</si>
  <si>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</si>
  <si>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</si>
  <si>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</si>
  <si>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</si>
  <si>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</si>
  <si>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</si>
  <si>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</si>
  <si>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</si>
  <si>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</si>
  <si>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</si>
  <si>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</si>
  <si>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</si>
  <si>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</si>
  <si>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</si>
  <si>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</si>
  <si>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</si>
  <si>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</si>
  <si>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</si>
  <si>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</si>
  <si>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</si>
  <si>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</si>
  <si>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</si>
  <si>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</si>
  <si>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</si>
  <si>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</si>
  <si>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</si>
  <si>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</si>
  <si>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</si>
  <si>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</si>
  <si>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</si>
  <si>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</si>
  <si>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</si>
  <si>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</si>
  <si>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</si>
  <si>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</si>
  <si>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</si>
  <si>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</si>
  <si>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</si>
  <si>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</si>
  <si>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</si>
  <si>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</si>
  <si>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</si>
  <si>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</si>
  <si>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</si>
  <si>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</si>
  <si>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</si>
  <si>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</si>
  <si>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</si>
  <si>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</si>
  <si>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</si>
  <si>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</si>
  <si>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</si>
  <si>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</si>
  <si>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</si>
  <si>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</si>
  <si>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</si>
  <si>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</si>
  <si>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</si>
  <si>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</si>
  <si>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</si>
  <si>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</si>
  <si>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</si>
  <si>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</si>
  <si>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</si>
  <si>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</si>
  <si>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</si>
  <si>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</si>
  <si>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</si>
  <si>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</si>
  <si>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</si>
  <si>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</si>
  <si>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</si>
  <si>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</si>
  <si>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</si>
  <si>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</si>
  <si>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</si>
  <si>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</si>
  <si>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</si>
  <si>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</si>
  <si>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</si>
  <si>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</si>
  <si>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</si>
  <si>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</si>
  <si>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</si>
  <si>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</si>
  <si>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</si>
  <si>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</si>
  <si>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</si>
  <si>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</si>
  <si>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</si>
  <si>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</si>
  <si>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</si>
  <si>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</si>
  <si>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</si>
  <si>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</si>
  <si>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</si>
  <si>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</si>
  <si>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</si>
  <si>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</si>
  <si>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</si>
  <si>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</si>
  <si>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</si>
  <si>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</si>
  <si>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</si>
  <si>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</si>
  <si>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</si>
  <si>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</si>
  <si>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</si>
  <si>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</si>
  <si>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</si>
  <si>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</si>
  <si>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</si>
  <si>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</si>
  <si>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</si>
  <si>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</si>
  <si>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</si>
  <si>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</si>
  <si>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</si>
  <si>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</si>
  <si>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</si>
  <si>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</si>
  <si>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</si>
  <si>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</si>
  <si>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</si>
  <si>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</si>
  <si>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</si>
  <si>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</si>
  <si>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</si>
  <si>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</si>
  <si>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</si>
  <si>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</si>
  <si>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</si>
  <si>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</si>
  <si>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</si>
  <si>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</si>
  <si>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</si>
  <si>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</si>
  <si>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</si>
  <si>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</si>
  <si>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</si>
  <si>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</si>
  <si>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</si>
  <si>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</si>
  <si>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</si>
  <si>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</si>
  <si>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</si>
  <si>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</si>
  <si>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</si>
  <si>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</si>
  <si>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</si>
  <si>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</si>
  <si>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</si>
  <si>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</si>
  <si>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</si>
  <si>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</si>
  <si>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</si>
  <si>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</si>
  <si>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</si>
  <si>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</si>
  <si>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</si>
  <si>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</si>
  <si>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</si>
  <si>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</si>
  <si>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</si>
  <si>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</si>
  <si>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</si>
  <si>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</si>
  <si>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</si>
  <si>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</si>
  <si>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</si>
  <si>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</si>
  <si>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</si>
  <si>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</si>
  <si>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</si>
  <si>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</si>
  <si>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</si>
  <si>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</si>
  <si>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</si>
  <si>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</si>
  <si>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</si>
  <si>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</si>
  <si>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</si>
  <si>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</si>
  <si>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</si>
  <si>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</si>
  <si>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</si>
  <si>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</si>
  <si>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</si>
  <si>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</si>
  <si>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</si>
  <si>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</si>
  <si>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</si>
  <si>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</si>
  <si>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</si>
  <si>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</si>
  <si>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</si>
  <si>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</si>
  <si>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</si>
  <si>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</si>
  <si>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</si>
  <si>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</si>
  <si>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</si>
  <si>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</si>
  <si>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</si>
  <si>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</si>
  <si>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</si>
  <si>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</si>
  <si>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</si>
  <si>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</si>
  <si>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</si>
  <si>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</si>
  <si>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</si>
  <si>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</si>
  <si>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</si>
  <si>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</si>
  <si>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</si>
  <si>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</si>
  <si>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</si>
  <si>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</si>
  <si>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</si>
  <si>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</si>
  <si>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</si>
  <si>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</si>
  <si>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</si>
  <si>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</si>
  <si>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</si>
  <si>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</si>
  <si>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</si>
  <si>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</si>
  <si>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</si>
  <si>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</si>
  <si>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</si>
  <si>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</si>
  <si>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</si>
  <si>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</si>
  <si>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</si>
  <si>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</si>
  <si>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</si>
  <si>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</si>
  <si>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</si>
  <si>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</si>
  <si>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</si>
  <si>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</si>
  <si>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</si>
  <si>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</si>
  <si>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</si>
  <si>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</si>
  <si>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</si>
  <si>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</si>
  <si>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</si>
  <si>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</si>
  <si>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</si>
  <si>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</si>
  <si>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</si>
  <si>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</si>
  <si>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</si>
  <si>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</si>
  <si>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</si>
  <si>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</si>
  <si>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</si>
  <si>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</si>
  <si>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</si>
  <si>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</si>
  <si>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</si>
  <si>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</si>
  <si>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</si>
  <si>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</si>
  <si>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</si>
  <si>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</si>
  <si>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</si>
  <si>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</si>
  <si>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</si>
  <si>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</si>
  <si>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</si>
  <si>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</si>
  <si>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</si>
  <si>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</si>
  <si>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</si>
  <si>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</si>
  <si>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</si>
  <si>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</si>
  <si>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</si>
  <si>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</si>
  <si>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</si>
  <si>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</si>
  <si>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</si>
  <si>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</si>
  <si>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</si>
  <si>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</si>
  <si>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</si>
  <si>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</si>
  <si>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</si>
  <si>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</si>
  <si>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</si>
  <si>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</si>
  <si>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</si>
  <si>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</si>
  <si>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</si>
  <si>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</si>
  <si>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</si>
  <si>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</si>
  <si>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</si>
  <si>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</si>
  <si>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</si>
  <si>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</si>
  <si>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</si>
  <si>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</si>
  <si>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</si>
  <si>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</si>
  <si>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</si>
  <si>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</si>
  <si>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</si>
  <si>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</si>
  <si>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</si>
  <si>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</si>
  <si>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</si>
  <si>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</si>
  <si>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</si>
  <si>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</si>
  <si>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</si>
  <si>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</si>
  <si>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</si>
  <si>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</si>
  <si>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</si>
  <si>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</si>
  <si>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</si>
  <si>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</si>
  <si>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</si>
  <si>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</si>
  <si>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</si>
  <si>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</si>
  <si>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</si>
  <si>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</si>
  <si>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</si>
  <si>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</si>
  <si>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</si>
  <si>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</si>
  <si>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</si>
  <si>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</si>
  <si>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</si>
  <si>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</si>
  <si>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</si>
  <si>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</si>
  <si>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</si>
  <si>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</si>
  <si>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</si>
  <si>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</si>
  <si>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</si>
  <si>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</si>
  <si>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</si>
  <si>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</si>
  <si>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</si>
  <si>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</si>
  <si>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</si>
  <si>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</si>
  <si>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</si>
  <si>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</si>
  <si>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</si>
  <si>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</si>
  <si>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</si>
  <si>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</si>
  <si>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</si>
  <si>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</si>
  <si>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</si>
  <si>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</si>
  <si>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</si>
  <si>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</si>
  <si>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</si>
  <si>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</si>
  <si>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</si>
  <si>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</si>
  <si>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</si>
  <si>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</si>
  <si>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</si>
  <si>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</si>
  <si>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</si>
  <si>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</si>
  <si>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</si>
  <si>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</si>
  <si>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</si>
  <si>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</si>
  <si>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</si>
  <si>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</si>
  <si>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</si>
  <si>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</si>
  <si>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</si>
  <si>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</si>
  <si>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</si>
  <si>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</si>
  <si>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</si>
  <si>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</si>
  <si>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</si>
  <si>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</si>
  <si>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</si>
  <si>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</si>
  <si>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</si>
  <si>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</si>
  <si>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</si>
  <si>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</si>
  <si>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</si>
  <si>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</si>
  <si>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</si>
  <si>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</si>
  <si>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</si>
  <si>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</si>
  <si>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</si>
  <si>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</si>
  <si>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</si>
  <si>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</si>
  <si>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</si>
  <si>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</si>
  <si>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</si>
  <si>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</si>
  <si>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</si>
  <si>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</si>
  <si>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</si>
  <si>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</si>
  <si>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</si>
  <si>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</si>
  <si>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</si>
  <si>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</si>
  <si>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</si>
  <si>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</si>
  <si>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</si>
  <si>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</si>
  <si>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</si>
  <si>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</si>
  <si>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</si>
  <si>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</si>
  <si>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</si>
  <si>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</si>
  <si>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</si>
  <si>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</si>
  <si>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</si>
  <si>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</si>
  <si>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</si>
  <si>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</si>
  <si>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</si>
  <si>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</si>
  <si>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</si>
  <si>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</si>
  <si>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</si>
  <si>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</si>
  <si>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</si>
  <si>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</si>
  <si>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</si>
  <si>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</si>
  <si>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</si>
  <si>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</si>
  <si>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</si>
  <si>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</si>
  <si>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</si>
  <si>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</si>
  <si>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</si>
  <si>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</si>
  <si>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</si>
  <si>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</si>
  <si>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</si>
  <si>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</si>
  <si>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</si>
  <si>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</si>
  <si>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</si>
  <si>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</si>
  <si>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</si>
  <si>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</si>
  <si>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</si>
  <si>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</si>
  <si>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</si>
  <si>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</si>
  <si>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</si>
  <si>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</si>
  <si>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</si>
  <si>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</si>
  <si>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</si>
  <si>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</si>
  <si>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</si>
  <si>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</si>
  <si>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</si>
  <si>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</si>
  <si>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</si>
  <si>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</si>
  <si>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</si>
  <si>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</si>
  <si>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</si>
  <si>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</si>
  <si>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</si>
  <si>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</si>
  <si>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</si>
  <si>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</si>
  <si>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</si>
  <si>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</si>
  <si>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</si>
  <si>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</si>
  <si>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</si>
  <si>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</si>
  <si>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</si>
  <si>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</si>
  <si>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</si>
  <si>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</si>
  <si>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</si>
  <si>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</si>
  <si>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</si>
  <si>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</si>
  <si>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</si>
  <si>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</si>
  <si>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</si>
  <si>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</si>
  <si>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</si>
  <si>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</si>
  <si>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</si>
  <si>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</si>
  <si>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</si>
  <si>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</si>
  <si>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</si>
  <si>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</si>
  <si>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</si>
  <si>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</si>
  <si>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</si>
  <si>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</si>
  <si>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</si>
  <si>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</si>
  <si>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</si>
  <si>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</si>
  <si>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</si>
  <si>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</si>
  <si>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</si>
  <si>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</si>
  <si>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</si>
  <si>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</si>
  <si>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</si>
  <si>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</si>
  <si>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</si>
  <si>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</si>
  <si>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</si>
  <si>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</si>
  <si>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</si>
  <si>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</si>
  <si>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</si>
  <si>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</si>
  <si>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</si>
  <si>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</si>
  <si>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</si>
  <si>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</si>
  <si>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</si>
  <si>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</si>
  <si>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</si>
  <si>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</si>
  <si>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</si>
  <si>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</si>
  <si>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</si>
  <si>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</si>
  <si>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</si>
  <si>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</si>
  <si>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</si>
  <si>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</si>
  <si>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</si>
  <si>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</si>
  <si>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</si>
  <si>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</si>
  <si>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</si>
  <si>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</si>
  <si>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</si>
  <si>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</si>
  <si>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</si>
  <si>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</si>
  <si>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</si>
  <si>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</si>
  <si>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</si>
  <si>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</si>
  <si>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</si>
  <si>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</si>
  <si>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</si>
  <si>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</si>
  <si>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</si>
  <si>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</si>
  <si>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</si>
  <si>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</si>
  <si>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</si>
  <si>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</si>
  <si>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</si>
  <si>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</si>
  <si>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</si>
  <si>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</si>
  <si>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</si>
  <si>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</si>
  <si>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</si>
  <si>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</si>
  <si>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</si>
  <si>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</si>
  <si>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</si>
  <si>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</si>
  <si>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</si>
  <si>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</si>
  <si>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</si>
  <si>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</si>
  <si>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</si>
  <si>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</si>
  <si>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</si>
  <si>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</si>
  <si>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</si>
  <si>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</si>
  <si>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</si>
  <si>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</si>
  <si>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</si>
  <si>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</si>
  <si>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</si>
  <si>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</si>
  <si>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</si>
  <si>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</si>
  <si>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</si>
  <si>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</si>
  <si>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</si>
  <si>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</si>
  <si>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</si>
  <si>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</si>
  <si>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</si>
  <si>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</si>
  <si>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</si>
  <si>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</si>
  <si>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</si>
  <si>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</si>
  <si>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</si>
  <si>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</si>
  <si>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</si>
  <si>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</si>
  <si>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</si>
  <si>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</si>
  <si>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</si>
  <si>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</si>
  <si>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</si>
  <si>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</si>
  <si>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</si>
  <si>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</si>
  <si>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</si>
  <si>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</si>
  <si>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</si>
  <si>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</si>
  <si>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</si>
  <si>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</si>
  <si>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</si>
  <si>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</si>
  <si>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</si>
  <si>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</si>
  <si>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</si>
  <si>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</si>
  <si>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</si>
  <si>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</si>
  <si>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</si>
  <si>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</si>
  <si>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</si>
  <si>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</si>
  <si>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</si>
  <si>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</si>
  <si>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</si>
  <si>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</si>
  <si>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</si>
  <si>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</si>
  <si>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</si>
  <si>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</si>
  <si>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</si>
  <si>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</si>
  <si>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</si>
  <si>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</si>
  <si>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</si>
  <si>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</si>
  <si>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</si>
  <si>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</si>
  <si>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</si>
  <si>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</si>
  <si>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</si>
  <si>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</si>
  <si>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</si>
  <si>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</si>
  <si>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</si>
  <si>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</si>
  <si>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</si>
  <si>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</si>
  <si>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</si>
  <si>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</si>
  <si>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</si>
  <si>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</si>
  <si>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</si>
  <si>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</si>
  <si>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</si>
  <si>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</si>
  <si>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</si>
  <si>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</si>
  <si>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</si>
  <si>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</si>
  <si>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</si>
  <si>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</si>
  <si>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</si>
  <si>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</si>
  <si>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</si>
  <si>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</si>
  <si>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</si>
  <si>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</si>
  <si>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</si>
  <si>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</si>
  <si>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</si>
  <si>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</si>
  <si>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</si>
  <si>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</si>
  <si>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</si>
  <si>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</si>
  <si>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</si>
  <si>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</si>
  <si>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</si>
  <si>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</si>
  <si>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</si>
  <si>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</si>
  <si>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</si>
  <si>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</si>
  <si>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</si>
  <si>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</si>
  <si>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</si>
  <si>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</si>
  <si>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</si>
  <si>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</si>
  <si>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</si>
  <si>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</si>
  <si>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</si>
  <si>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</si>
  <si>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</si>
  <si>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</si>
  <si>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</si>
  <si>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</si>
  <si>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</si>
  <si>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</si>
  <si>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</si>
  <si>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</si>
  <si>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</si>
  <si>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</si>
  <si>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</si>
  <si>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</si>
  <si>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</si>
  <si>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</si>
  <si>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</si>
  <si>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</si>
  <si>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</si>
  <si>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</si>
  <si>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</si>
  <si>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</si>
  <si>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</si>
  <si>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</si>
  <si>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</si>
  <si>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</si>
  <si>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</si>
  <si>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</si>
  <si>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</si>
  <si>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</si>
  <si>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</si>
  <si>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</si>
  <si>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</si>
  <si>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</si>
  <si>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</si>
  <si>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</si>
  <si>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</si>
  <si>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</si>
  <si>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</si>
  <si>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</si>
  <si>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</si>
  <si>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</si>
  <si>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</si>
  <si>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</si>
  <si>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</si>
  <si>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</si>
  <si>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</si>
  <si>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</si>
  <si>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</si>
  <si>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</si>
  <si>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</si>
  <si>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</si>
  <si>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</si>
  <si>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</si>
  <si>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</si>
  <si>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</si>
  <si>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</si>
  <si>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</si>
  <si>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</si>
  <si>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</si>
  <si>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</si>
  <si>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</si>
  <si>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</si>
  <si>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</si>
  <si>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</si>
  <si>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</si>
  <si>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</si>
  <si>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</si>
  <si>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</si>
  <si>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</si>
  <si>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</si>
  <si>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</si>
  <si>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</si>
  <si>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</si>
  <si>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</si>
  <si>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</si>
  <si>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</si>
  <si>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</si>
  <si>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</si>
  <si>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</si>
  <si>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</si>
  <si>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</si>
  <si>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</si>
  <si>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</si>
  <si>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</si>
  <si>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</si>
  <si>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</si>
  <si>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</si>
  <si>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</si>
  <si>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</si>
  <si>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</si>
  <si>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</si>
  <si>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</si>
  <si>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</si>
  <si>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</si>
  <si>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</si>
  <si>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</si>
  <si>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</si>
  <si>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</si>
  <si>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</si>
  <si>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</si>
  <si>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</si>
  <si>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</si>
  <si>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</si>
  <si>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</si>
  <si>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</si>
  <si>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</si>
  <si>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</si>
  <si>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</si>
  <si>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</si>
  <si>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</si>
  <si>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</si>
  <si>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</si>
  <si>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</si>
  <si>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</si>
  <si>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</si>
  <si>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</si>
  <si>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</si>
  <si>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</si>
  <si>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</si>
  <si>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</si>
  <si>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</si>
  <si>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</si>
  <si>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</si>
  <si>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</si>
  <si>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</si>
  <si>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</si>
  <si>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</si>
  <si>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</si>
  <si>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</si>
  <si>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</si>
  <si>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</si>
  <si>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</si>
  <si>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</si>
  <si>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</si>
  <si>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</si>
  <si>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</si>
  <si>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</si>
  <si>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</si>
  <si>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</si>
  <si>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</si>
  <si>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</si>
  <si>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</si>
  <si>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</si>
  <si>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</si>
  <si>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</si>
  <si>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</si>
  <si>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</si>
  <si>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</si>
  <si>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</si>
  <si>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</si>
  <si>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</si>
  <si>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</si>
  <si>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</si>
  <si>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</si>
  <si>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</si>
  <si>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</si>
  <si>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</si>
  <si>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</si>
  <si>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</si>
  <si>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</si>
  <si>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</si>
  <si>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</si>
  <si>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</si>
  <si>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</si>
  <si>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</si>
  <si>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</si>
  <si>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</si>
  <si>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</si>
  <si>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</si>
  <si>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</si>
  <si>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</si>
  <si>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</si>
  <si>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</si>
  <si>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</si>
  <si>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</si>
  <si>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</si>
  <si>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</si>
  <si>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</si>
  <si>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</si>
  <si>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</si>
  <si>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</si>
  <si>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</si>
  <si>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</si>
  <si>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</si>
  <si>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</si>
  <si>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</si>
  <si>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</si>
  <si>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</si>
  <si>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</si>
  <si>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</si>
  <si>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</si>
  <si>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</si>
  <si>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</si>
  <si>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</si>
  <si>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</si>
  <si>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</si>
  <si>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</si>
  <si>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</si>
  <si>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</si>
  <si>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</si>
  <si>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</si>
  <si>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</si>
  <si>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</si>
  <si>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</si>
  <si>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</si>
  <si>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</si>
  <si>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</si>
  <si>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</si>
  <si>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</si>
  <si>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</si>
  <si>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</si>
  <si>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</si>
  <si>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</si>
  <si>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</si>
  <si>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</si>
  <si>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</si>
  <si>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</si>
  <si>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</si>
  <si>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</si>
  <si>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</si>
  <si>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</si>
  <si>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</si>
  <si>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</si>
  <si>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</si>
  <si>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</si>
  <si>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</si>
  <si>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</si>
  <si>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</si>
  <si>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</si>
  <si>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</si>
  <si>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</si>
  <si>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</si>
  <si>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</si>
  <si>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</si>
  <si>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</si>
  <si>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</si>
  <si>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</si>
  <si>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</si>
  <si>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</si>
  <si>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</si>
  <si>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</si>
  <si>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</si>
  <si>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</si>
  <si>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</si>
  <si>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</si>
  <si>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</si>
  <si>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</si>
  <si>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</si>
  <si>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</si>
  <si>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</si>
  <si>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</si>
  <si>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</si>
  <si>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</si>
  <si>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</si>
  <si>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</si>
  <si>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</si>
  <si>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</si>
  <si>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</si>
  <si>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</si>
  <si>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</si>
  <si>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</si>
  <si>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</si>
  <si>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</si>
  <si>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</si>
  <si>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</si>
  <si>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</si>
  <si>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</si>
  <si>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</si>
  <si>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</si>
  <si>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</si>
  <si>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</si>
  <si>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</si>
  <si>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</si>
  <si>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</si>
  <si>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</si>
  <si>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</si>
  <si>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</si>
  <si>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</si>
  <si>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</si>
  <si>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</si>
  <si>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</si>
  <si>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</si>
  <si>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</si>
  <si>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</si>
  <si>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</si>
  <si>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</si>
  <si>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</si>
  <si>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</si>
  <si>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</si>
  <si>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</si>
  <si>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</si>
  <si>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</si>
  <si>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</si>
  <si>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</si>
  <si>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</si>
  <si>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</si>
  <si>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</si>
  <si>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</si>
  <si>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</si>
  <si>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</si>
  <si>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</si>
  <si>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</si>
  <si>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</si>
  <si>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</si>
  <si>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</si>
  <si>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</si>
  <si>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</si>
  <si>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</si>
  <si>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</si>
  <si>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</si>
  <si>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</si>
  <si>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</si>
  <si>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</si>
  <si>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</si>
  <si>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</si>
  <si>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</si>
  <si>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</si>
  <si>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</si>
  <si>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</si>
  <si>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</si>
  <si>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</si>
  <si>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</si>
  <si>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</si>
  <si>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</si>
  <si>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</si>
  <si>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</si>
  <si>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</si>
  <si>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</si>
  <si>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</si>
  <si>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</si>
  <si>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</si>
  <si>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</si>
  <si>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</si>
  <si>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</si>
  <si>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</si>
  <si>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</si>
  <si>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</si>
  <si>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</si>
  <si>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</si>
  <si>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</si>
  <si>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</si>
  <si>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</si>
  <si>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</si>
  <si>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</si>
  <si>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</si>
  <si>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</si>
  <si>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</si>
  <si>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</si>
  <si>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</si>
  <si>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</si>
  <si>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</si>
  <si>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</si>
  <si>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</si>
  <si>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</si>
  <si>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</si>
  <si>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</si>
  <si>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</si>
  <si>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</si>
  <si>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</si>
  <si>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</si>
  <si>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</si>
  <si>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</si>
  <si>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</si>
  <si>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</si>
  <si>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</si>
  <si>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</si>
  <si>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</si>
  <si>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</si>
  <si>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</si>
  <si>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</si>
  <si>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</si>
  <si>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</si>
  <si>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</si>
  <si>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</si>
  <si>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</si>
  <si>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</si>
  <si>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</si>
  <si>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</si>
  <si>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</si>
  <si>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</si>
  <si>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</si>
  <si>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</si>
  <si>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</si>
  <si>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</si>
  <si>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</si>
  <si>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</si>
  <si>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</si>
  <si>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</si>
  <si>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</si>
  <si>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</si>
  <si>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</si>
  <si>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</si>
  <si>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</si>
  <si>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</si>
  <si>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</si>
  <si>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</si>
  <si>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</si>
  <si>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</si>
  <si>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</si>
  <si>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</si>
  <si>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</si>
  <si>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</si>
  <si>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</si>
  <si>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</si>
  <si>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</si>
  <si>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</si>
  <si>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</si>
  <si>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</si>
  <si>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</si>
  <si>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</si>
  <si>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</si>
  <si>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</si>
  <si>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</si>
  <si>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</si>
  <si>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</si>
  <si>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</si>
  <si>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</si>
  <si>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</si>
  <si>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</si>
  <si>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</si>
  <si>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</si>
  <si>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</si>
  <si>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</si>
  <si>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</si>
  <si>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</si>
  <si>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</si>
  <si>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</si>
  <si>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</si>
  <si>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</si>
  <si>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</si>
  <si>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</si>
  <si>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</si>
  <si>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</si>
  <si>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</si>
  <si>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</si>
  <si>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</si>
  <si>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</si>
  <si>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</si>
  <si>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</si>
  <si>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</si>
  <si>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</si>
  <si>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</si>
  <si>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</si>
  <si>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</si>
  <si>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</si>
  <si>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</si>
  <si>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</si>
  <si>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</si>
  <si>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</si>
  <si>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</si>
  <si>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</si>
  <si>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</si>
  <si>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</si>
  <si>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</si>
  <si>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</si>
  <si>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</si>
  <si>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</si>
  <si>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</si>
  <si>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</si>
  <si>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</si>
  <si>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</si>
  <si>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</si>
  <si>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</si>
  <si>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</si>
  <si>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</si>
  <si>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</si>
  <si>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</si>
  <si>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</si>
  <si>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</si>
  <si>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</si>
  <si>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</si>
  <si>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</si>
  <si>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</si>
  <si>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</si>
  <si>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</si>
  <si>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</si>
  <si>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</si>
  <si>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</si>
  <si>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</si>
  <si>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</si>
  <si>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</si>
  <si>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</si>
  <si>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</si>
  <si>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</si>
  <si>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</si>
  <si>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</si>
  <si>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</si>
  <si>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</si>
  <si>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</si>
  <si>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</si>
  <si>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</si>
  <si>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</si>
  <si>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</si>
  <si>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</si>
  <si>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</si>
  <si>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</si>
  <si>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</si>
  <si>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</si>
  <si>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</si>
  <si>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</si>
  <si>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</si>
  <si>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</si>
  <si>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</si>
  <si>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</si>
  <si>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</si>
  <si>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</si>
  <si>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</si>
  <si>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</si>
  <si>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</si>
  <si>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</si>
  <si>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</si>
  <si>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</si>
  <si>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</si>
  <si>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</si>
  <si>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</si>
  <si>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</si>
  <si>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</si>
  <si>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</si>
  <si>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</si>
  <si>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</si>
  <si>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</si>
  <si>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</si>
  <si>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</si>
  <si>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</si>
  <si>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</si>
  <si>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</si>
  <si>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</si>
  <si>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</si>
  <si>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</si>
  <si>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</si>
  <si>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</si>
  <si>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</si>
  <si>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</si>
  <si>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</si>
  <si>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</si>
  <si>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</si>
  <si>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</si>
  <si>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</si>
  <si>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</si>
  <si>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</si>
  <si>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</si>
  <si>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</si>
  <si>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</si>
  <si>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</si>
  <si>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</si>
  <si>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</si>
  <si>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</si>
  <si>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</si>
  <si>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</si>
  <si>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</si>
  <si>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</si>
  <si>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</si>
  <si>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</si>
  <si>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</si>
  <si>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</si>
  <si>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</si>
  <si>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</si>
  <si>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</si>
  <si>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</si>
  <si>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</si>
  <si>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</si>
  <si>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</si>
  <si>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</si>
  <si>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</si>
  <si>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</si>
  <si>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</si>
  <si>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</si>
  <si>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</si>
  <si>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</si>
  <si>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</si>
  <si>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</si>
  <si>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</si>
  <si>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</si>
  <si>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</si>
  <si>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</si>
  <si>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</si>
  <si>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</si>
  <si>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</si>
  <si>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</si>
  <si>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</si>
  <si>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</si>
  <si>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</si>
  <si>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</si>
  <si>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</si>
  <si>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</si>
  <si>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</si>
  <si>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</si>
  <si>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</si>
  <si>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</si>
  <si>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</si>
  <si>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</si>
  <si>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</si>
  <si>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</si>
  <si>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</si>
  <si>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</si>
  <si>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</si>
  <si>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</si>
  <si>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</si>
  <si>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</si>
  <si>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</si>
  <si>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</si>
  <si>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</si>
  <si>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</si>
  <si>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</si>
  <si>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</si>
  <si>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</si>
  <si>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</si>
  <si>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</si>
  <si>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</si>
  <si>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</si>
  <si>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</si>
  <si>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</si>
  <si>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</si>
  <si>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</si>
  <si>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</si>
  <si>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</si>
  <si>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</si>
  <si>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</si>
  <si>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</si>
  <si>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</si>
  <si>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</si>
  <si>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</si>
  <si>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</si>
  <si>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</si>
  <si>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</si>
  <si>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</si>
  <si>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</si>
  <si>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</si>
  <si>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</si>
  <si>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</si>
  <si>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</si>
  <si>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</si>
  <si>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</si>
  <si>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</si>
  <si>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</si>
  <si>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</si>
  <si>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</si>
  <si>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</si>
  <si>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</si>
  <si>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</si>
  <si>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</si>
  <si>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</si>
  <si>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</si>
  <si>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</si>
  <si>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</si>
  <si>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</si>
  <si>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</si>
  <si>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</si>
  <si>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</si>
  <si>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</si>
  <si>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</si>
  <si>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</si>
  <si>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</si>
  <si>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</si>
  <si>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</si>
  <si>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</si>
  <si>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</si>
  <si>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</si>
  <si>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</si>
  <si>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</si>
  <si>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</si>
  <si>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</si>
  <si>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</si>
  <si>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</si>
  <si>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</si>
  <si>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</si>
  <si>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</si>
  <si>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</si>
  <si>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</si>
  <si>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</si>
  <si>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</si>
  <si>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</si>
  <si>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</si>
  <si>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</si>
  <si>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</si>
  <si>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</si>
  <si>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</si>
  <si>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</si>
  <si>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</si>
  <si>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</si>
  <si>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</si>
  <si>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</si>
  <si>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</si>
  <si>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</si>
  <si>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</si>
  <si>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</si>
  <si>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</si>
  <si>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</si>
  <si>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</si>
  <si>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</si>
  <si>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</si>
  <si>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</si>
  <si>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</si>
  <si>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</si>
  <si>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</si>
  <si>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</si>
  <si>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</si>
  <si>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</si>
  <si>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</si>
  <si>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</si>
  <si>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</si>
  <si>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</si>
  <si>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</si>
  <si>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</si>
  <si>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</si>
  <si>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</si>
  <si>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</si>
  <si>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</si>
  <si>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</si>
  <si>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</si>
  <si>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</si>
  <si>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</si>
  <si>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</si>
  <si>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</si>
  <si>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</si>
  <si>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</si>
  <si>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</si>
  <si>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</si>
  <si>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</si>
  <si>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</si>
  <si>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</si>
  <si>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</si>
  <si>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</si>
  <si>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</si>
  <si>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</si>
  <si>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</si>
  <si>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</si>
  <si>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</si>
  <si>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</si>
  <si>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</si>
  <si>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</si>
  <si>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</si>
  <si>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</si>
  <si>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</si>
  <si>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</si>
  <si>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</si>
  <si>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</si>
  <si>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</si>
  <si>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</si>
  <si>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</si>
  <si>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</si>
  <si>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</si>
  <si>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</si>
  <si>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</si>
  <si>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</si>
  <si>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</si>
  <si>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</si>
  <si>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</si>
  <si>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</si>
  <si>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</si>
  <si>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</si>
  <si>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</si>
  <si>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</si>
  <si>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</si>
  <si>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</si>
  <si>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</si>
  <si>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</si>
  <si>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</si>
  <si>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</si>
  <si>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</si>
  <si>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</si>
  <si>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</si>
  <si>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</si>
  <si>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</si>
  <si>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</si>
  <si>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</si>
  <si>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</si>
  <si>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</si>
  <si>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</si>
  <si>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</si>
  <si>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</si>
  <si>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</si>
  <si>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</si>
  <si>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</si>
  <si>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</si>
  <si>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</si>
  <si>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</si>
  <si>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</si>
  <si>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</si>
  <si>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</si>
  <si>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</si>
  <si>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</si>
  <si>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</si>
  <si>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</si>
  <si>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</si>
  <si>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</si>
  <si>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</si>
  <si>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</si>
  <si>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</si>
  <si>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</si>
  <si>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</si>
  <si>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</si>
  <si>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</si>
  <si>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</si>
  <si>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</si>
  <si>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</si>
  <si>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</si>
  <si>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</si>
  <si>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</si>
  <si>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</si>
  <si>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</si>
  <si>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</si>
  <si>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</si>
  <si>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</si>
  <si>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</si>
  <si>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</si>
  <si>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</si>
  <si>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</si>
  <si>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</si>
  <si>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</si>
  <si>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</si>
  <si>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</si>
  <si>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</si>
  <si>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</si>
  <si>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</si>
  <si>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</si>
  <si>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</si>
  <si>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</si>
  <si>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</si>
  <si>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</si>
  <si>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</si>
  <si>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</si>
  <si>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</si>
  <si>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</si>
  <si>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</si>
  <si>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</si>
  <si>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</si>
  <si>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</si>
  <si>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</si>
  <si>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</si>
  <si>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</si>
  <si>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</si>
  <si>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</si>
  <si>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</si>
  <si>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</si>
  <si>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</si>
  <si>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</si>
  <si>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</si>
  <si>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</si>
  <si>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</si>
  <si>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</si>
  <si>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</si>
  <si>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</si>
  <si>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</si>
  <si>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</si>
  <si>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</si>
  <si>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</si>
  <si>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</si>
  <si>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</si>
  <si>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</si>
  <si>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</si>
  <si>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</si>
  <si>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</si>
  <si>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</si>
  <si>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</si>
  <si>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</si>
  <si>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</si>
  <si>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</si>
  <si>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</si>
  <si>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</si>
  <si>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</si>
  <si>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</si>
  <si>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</si>
  <si>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</si>
  <si>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</si>
  <si>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</si>
  <si>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</si>
  <si>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</si>
  <si>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</si>
  <si>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</si>
  <si>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</si>
  <si>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</si>
  <si>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</si>
  <si>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</si>
  <si>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</si>
  <si>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</si>
  <si>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</si>
  <si>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</si>
  <si>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</si>
  <si>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</si>
  <si>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</si>
  <si>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</si>
  <si>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</si>
  <si>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</si>
  <si>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</si>
  <si>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</si>
  <si>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</si>
  <si>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</si>
  <si>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</si>
  <si>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</si>
  <si>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</si>
  <si>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</si>
  <si>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</si>
  <si>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</si>
  <si>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</si>
  <si>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</si>
  <si>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</si>
  <si>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</si>
  <si>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</si>
  <si>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</si>
  <si>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</si>
  <si>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</si>
  <si>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</si>
  <si>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</si>
  <si>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</si>
  <si>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</si>
  <si>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</si>
  <si>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</si>
  <si>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</si>
  <si>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</si>
  <si>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</si>
  <si>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</si>
  <si>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</si>
  <si>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</si>
  <si>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</si>
  <si>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</si>
  <si>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</si>
  <si>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</si>
  <si>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</si>
  <si>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</si>
  <si>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</si>
  <si>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</si>
  <si>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</si>
  <si>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</si>
  <si>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</si>
  <si>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</si>
  <si>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</si>
  <si>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</si>
  <si>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</si>
  <si>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</si>
  <si>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</si>
  <si>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</si>
  <si>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</si>
  <si>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</si>
  <si>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</si>
  <si>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</si>
  <si>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</si>
  <si>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</si>
  <si>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</si>
  <si>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</si>
  <si>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</si>
  <si>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</si>
  <si>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</si>
  <si>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</si>
  <si>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</si>
  <si>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</si>
  <si>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</si>
  <si>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</si>
  <si>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</si>
  <si>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</si>
  <si>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</si>
  <si>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</si>
  <si>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</si>
  <si>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</si>
  <si>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</si>
  <si>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</si>
  <si>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</si>
  <si>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</si>
  <si>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</si>
  <si>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</si>
  <si>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</si>
  <si>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</si>
  <si>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</si>
  <si>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</si>
  <si>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</si>
  <si>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</si>
  <si>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</si>
  <si>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</si>
  <si>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</si>
  <si>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</si>
  <si>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</si>
  <si>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</si>
  <si>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</si>
  <si>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</si>
  <si>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</si>
  <si>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</si>
  <si>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</si>
  <si>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</si>
  <si>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</si>
  <si>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</si>
  <si>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</si>
  <si>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</si>
  <si>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</si>
  <si>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</si>
  <si>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</si>
  <si>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</si>
  <si>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</si>
  <si>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</si>
  <si>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</si>
  <si>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</si>
  <si>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</si>
  <si>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</si>
  <si>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</si>
  <si>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</si>
  <si>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</si>
  <si>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</si>
  <si>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</si>
  <si>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</si>
  <si>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</si>
  <si>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</si>
  <si>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</si>
  <si>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</si>
  <si>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</si>
  <si>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</si>
  <si>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</si>
  <si>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</si>
  <si>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</si>
  <si>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</si>
  <si>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</si>
  <si>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</si>
  <si>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</si>
  <si>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</si>
  <si>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</si>
  <si>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</si>
  <si>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</si>
  <si>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</si>
  <si>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</si>
  <si>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</si>
  <si>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</si>
  <si>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</si>
  <si>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</si>
  <si>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</si>
  <si>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</si>
  <si>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</si>
  <si>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</si>
  <si>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</si>
  <si>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</si>
  <si>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</si>
  <si>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</si>
  <si>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</si>
  <si>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</si>
  <si>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</si>
  <si>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</si>
  <si>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</si>
  <si>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</si>
  <si>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</si>
  <si>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</si>
  <si>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</si>
  <si>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</si>
  <si>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</si>
  <si>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</si>
  <si>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</si>
  <si>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</si>
  <si>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</si>
  <si>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</si>
  <si>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</si>
  <si>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</si>
  <si>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</si>
  <si>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</si>
  <si>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</si>
  <si>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</si>
  <si>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</si>
  <si>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</si>
  <si>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</si>
  <si>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</si>
  <si>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</si>
  <si>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</si>
  <si>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</si>
  <si>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</si>
  <si>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</si>
  <si>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</si>
  <si>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</si>
  <si>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</si>
  <si>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</si>
  <si>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</si>
  <si>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</si>
  <si>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</si>
  <si>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</si>
  <si>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</si>
  <si>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</si>
  <si>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</si>
  <si>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</si>
  <si>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</si>
  <si>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</si>
  <si>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</si>
  <si>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</si>
  <si>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</si>
  <si>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</si>
  <si>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</si>
  <si>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</si>
  <si>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</si>
  <si>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</si>
  <si>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</si>
  <si>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</si>
  <si>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</si>
  <si>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</si>
  <si>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</si>
  <si>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</si>
  <si>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</si>
  <si>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</si>
  <si>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</si>
  <si>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</si>
  <si>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</si>
  <si>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</si>
  <si>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</si>
  <si>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</si>
  <si>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</si>
  <si>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</si>
  <si>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</si>
  <si>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</si>
  <si>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</si>
  <si>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</si>
  <si>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</si>
  <si>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</si>
  <si>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</si>
  <si>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</si>
  <si>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</si>
  <si>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</si>
  <si>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</si>
  <si>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</si>
  <si>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</si>
  <si>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</si>
  <si>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</si>
  <si>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</si>
  <si>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</si>
  <si>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</si>
  <si>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</si>
  <si>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</si>
  <si>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</si>
  <si>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</si>
  <si>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</si>
  <si>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</si>
  <si>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</si>
  <si>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</si>
  <si>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</si>
  <si>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</si>
  <si>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</si>
  <si>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</si>
  <si>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</si>
  <si>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</si>
  <si>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</si>
  <si>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</si>
  <si>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</si>
  <si>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</si>
  <si>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</si>
  <si>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</si>
  <si>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</si>
  <si>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</si>
  <si>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</si>
  <si>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</si>
  <si>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</si>
  <si>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</si>
  <si>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</si>
  <si>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</si>
  <si>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</si>
  <si>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</si>
  <si>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</si>
  <si>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</si>
  <si>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</si>
  <si>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</si>
  <si>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</si>
  <si>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</si>
  <si>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</si>
  <si>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</si>
  <si>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</si>
  <si>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</si>
  <si>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</si>
  <si>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</si>
  <si>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</si>
  <si>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</si>
  <si>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</si>
  <si>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</si>
  <si>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</si>
  <si>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</si>
  <si>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</si>
  <si>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</si>
  <si>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</si>
  <si>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</si>
  <si>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</si>
  <si>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</si>
  <si>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</si>
  <si>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</si>
  <si>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</si>
  <si>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</si>
  <si>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</si>
  <si>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</si>
  <si>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</si>
  <si>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</si>
  <si>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</si>
  <si>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</si>
  <si>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</si>
  <si>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</si>
  <si>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</si>
  <si>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</si>
  <si>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</si>
  <si>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</si>
  <si>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</si>
  <si>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</si>
  <si>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</si>
  <si>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</si>
  <si>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</si>
  <si>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</si>
  <si>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</si>
  <si>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</si>
  <si>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</si>
  <si>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</si>
  <si>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</si>
  <si>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</si>
  <si>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</si>
  <si>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</si>
  <si>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</si>
  <si>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</si>
  <si>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</si>
  <si>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</si>
  <si>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</si>
  <si>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</si>
  <si>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</si>
  <si>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</si>
  <si>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</si>
  <si>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</si>
  <si>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</si>
  <si>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</si>
  <si>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</si>
  <si>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</si>
  <si>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</si>
  <si>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</si>
  <si>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</si>
  <si>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</si>
  <si>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</si>
  <si>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</si>
  <si>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</si>
  <si>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</si>
  <si>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</si>
  <si>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</si>
  <si>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</si>
  <si>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</si>
  <si>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</si>
  <si>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</si>
  <si>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</si>
  <si>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</si>
  <si>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</si>
  <si>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</si>
  <si>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</si>
  <si>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</si>
  <si>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</si>
  <si>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</si>
  <si>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</si>
  <si>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</si>
  <si>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</si>
  <si>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</si>
  <si>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</si>
  <si>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</si>
  <si>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</si>
  <si>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</si>
  <si>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</si>
  <si>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</si>
  <si>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</si>
  <si>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</si>
  <si>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</si>
  <si>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</si>
  <si>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</si>
  <si>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</si>
  <si>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</si>
  <si>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</si>
  <si>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</si>
  <si>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</si>
  <si>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</si>
  <si>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</si>
  <si>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</si>
  <si>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</si>
  <si>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</si>
  <si>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</si>
  <si>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</si>
  <si>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</si>
  <si>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</si>
  <si>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</si>
  <si>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</si>
  <si>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</si>
  <si>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</si>
  <si>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</si>
  <si>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</si>
  <si>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</si>
  <si>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</si>
  <si>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</si>
  <si>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</si>
  <si>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</si>
  <si>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</si>
  <si>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</si>
  <si>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</si>
  <si>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</si>
  <si>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</si>
  <si>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</si>
  <si>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</si>
  <si>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</si>
  <si>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</si>
  <si>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</si>
  <si>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</si>
  <si>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</si>
  <si>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</si>
  <si>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</si>
  <si>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</si>
  <si>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</si>
  <si>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</si>
  <si>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</si>
  <si>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</si>
  <si>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</si>
  <si>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</si>
  <si>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</si>
  <si>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</si>
  <si>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</si>
  <si>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</si>
  <si>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</si>
  <si>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</si>
  <si>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</si>
  <si>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</si>
  <si>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</si>
  <si>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</si>
  <si>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</si>
  <si>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</si>
  <si>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</si>
  <si>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</si>
  <si>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</si>
  <si>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</si>
  <si>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</si>
  <si>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</si>
  <si>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</si>
  <si>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</si>
  <si>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</si>
  <si>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</si>
  <si>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</si>
  <si>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</si>
  <si>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</si>
  <si>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</si>
  <si>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</si>
  <si>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</si>
  <si>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</si>
  <si>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</si>
  <si>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</si>
  <si>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</si>
  <si>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</si>
  <si>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</si>
  <si>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</si>
  <si>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</si>
  <si>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</si>
  <si>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</si>
  <si>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</si>
  <si>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</si>
  <si>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</si>
  <si>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</si>
  <si>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</si>
  <si>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</si>
  <si>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</si>
  <si>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</si>
  <si>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</si>
  <si>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</si>
  <si>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</si>
  <si>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</si>
  <si>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</si>
  <si>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</si>
  <si>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</si>
  <si>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</si>
  <si>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</si>
  <si>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</si>
  <si>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</si>
  <si>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</si>
  <si>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</si>
  <si>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</si>
  <si>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</si>
  <si>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</si>
  <si>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</si>
  <si>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</si>
  <si>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</si>
  <si>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</si>
  <si>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</si>
  <si>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</si>
  <si>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</si>
  <si>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</si>
  <si>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</si>
  <si>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</si>
  <si>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</si>
  <si>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</si>
  <si>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</si>
  <si>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</si>
  <si>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</si>
  <si>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</si>
  <si>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</si>
  <si>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</si>
  <si>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</si>
  <si>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</si>
  <si>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</si>
  <si>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</si>
  <si>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</si>
  <si>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</si>
  <si>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</si>
  <si>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</si>
  <si>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</si>
  <si>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</si>
  <si>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</si>
  <si>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</si>
  <si>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</si>
  <si>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</si>
  <si>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</si>
  <si>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</si>
  <si>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</si>
  <si>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</si>
  <si>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</si>
  <si>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</si>
  <si>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</si>
  <si>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</si>
  <si>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</si>
  <si>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</si>
  <si>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</si>
  <si>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</si>
  <si>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</si>
  <si>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</si>
  <si>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</si>
  <si>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</si>
  <si>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</si>
  <si>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</si>
  <si>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</si>
  <si>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</si>
  <si>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</si>
  <si>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</si>
  <si>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</si>
  <si>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</si>
  <si>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</si>
  <si>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</si>
  <si>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</si>
  <si>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</si>
  <si>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</si>
  <si>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</si>
  <si>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</si>
  <si>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</si>
  <si>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</si>
  <si>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</si>
  <si>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</si>
  <si>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</si>
  <si>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</si>
  <si>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</si>
  <si>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</si>
  <si>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</si>
  <si>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</si>
  <si>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</si>
  <si>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</si>
  <si>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</si>
  <si>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</si>
  <si>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</si>
  <si>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</si>
  <si>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</si>
  <si>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</si>
  <si>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</si>
  <si>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</si>
  <si>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</si>
  <si>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</si>
  <si>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</si>
  <si>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</si>
  <si>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</si>
  <si>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</si>
  <si>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</si>
  <si>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</si>
  <si>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</si>
  <si>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</si>
  <si>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</si>
  <si>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</si>
  <si>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</si>
  <si>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</si>
  <si>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</si>
  <si>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</si>
  <si>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</si>
  <si>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</si>
  <si>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</si>
  <si>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</si>
  <si>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</si>
  <si>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</si>
  <si>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</si>
  <si>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</si>
  <si>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</si>
  <si>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</si>
  <si>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</si>
  <si>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</si>
  <si>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</si>
  <si>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</si>
  <si>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</si>
  <si>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</si>
  <si>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</si>
  <si>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</si>
  <si>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</si>
  <si>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</si>
  <si>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</si>
  <si>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</si>
  <si>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</si>
  <si>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</si>
  <si>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</si>
  <si>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</si>
  <si>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</si>
  <si>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</si>
  <si>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</si>
  <si>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</si>
  <si>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</si>
  <si>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</si>
  <si>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</si>
  <si>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</si>
  <si>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</si>
  <si>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</si>
  <si>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</si>
  <si>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</si>
  <si>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</si>
  <si>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</si>
  <si>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</si>
  <si>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</si>
  <si>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</si>
  <si>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</si>
  <si>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</si>
  <si>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</si>
  <si>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</si>
  <si>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</si>
  <si>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</si>
  <si>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</si>
  <si>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</si>
  <si>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</si>
  <si>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</si>
  <si>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</si>
  <si>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</si>
  <si>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</si>
  <si>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</si>
  <si>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</si>
  <si>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</si>
  <si>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</si>
  <si>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</si>
  <si>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</si>
  <si>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</si>
  <si>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</si>
  <si>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</si>
  <si>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</si>
  <si>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</si>
  <si>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</si>
  <si>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</si>
  <si>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</si>
  <si>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</si>
  <si>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</si>
  <si>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</si>
  <si>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</si>
  <si>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</si>
  <si>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</si>
  <si>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</si>
  <si>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</si>
  <si>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</si>
  <si>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</si>
  <si>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</si>
  <si>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</si>
  <si>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</si>
  <si>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</si>
  <si>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</si>
  <si>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</si>
  <si>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</si>
  <si>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</si>
  <si>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</si>
  <si>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</si>
  <si>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</si>
  <si>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</si>
  <si>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</si>
  <si>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</si>
  <si>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</si>
  <si>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</si>
  <si>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</si>
  <si>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</si>
  <si>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</si>
  <si>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</si>
  <si>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</si>
  <si>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</si>
  <si>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</si>
  <si>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</si>
  <si>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</si>
  <si>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</si>
  <si>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</si>
  <si>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</si>
  <si>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</si>
  <si>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</si>
  <si>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</si>
  <si>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</si>
  <si>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</si>
  <si>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</si>
  <si>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</si>
  <si>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</si>
  <si>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</si>
  <si>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</si>
  <si>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</si>
  <si>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</si>
  <si>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</si>
  <si>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</si>
  <si>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</si>
  <si>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</si>
  <si>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</si>
  <si>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</si>
  <si>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</si>
  <si>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</si>
  <si>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</si>
  <si>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</si>
  <si>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</si>
  <si>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</si>
  <si>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</si>
  <si>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</si>
  <si>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</si>
  <si>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</si>
  <si>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</si>
  <si>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</si>
  <si>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</si>
  <si>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</si>
  <si>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</si>
  <si>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</si>
  <si>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</si>
  <si>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</si>
  <si>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</si>
  <si>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</si>
  <si>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</si>
  <si>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</si>
  <si>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</si>
  <si>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</si>
  <si>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</si>
  <si>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</si>
  <si>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</si>
  <si>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</si>
  <si>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</si>
  <si>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</si>
  <si>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</si>
  <si>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</si>
  <si>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</si>
  <si>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</si>
  <si>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</si>
  <si>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</si>
  <si>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</si>
  <si>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</si>
  <si>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</si>
  <si>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</si>
  <si>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</si>
  <si>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</si>
  <si>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</si>
  <si>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</si>
  <si>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</si>
  <si>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</si>
  <si>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</si>
  <si>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</si>
  <si>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</si>
  <si>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</si>
  <si>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</si>
  <si>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</si>
  <si>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</si>
  <si>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</si>
  <si>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</si>
  <si>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</si>
  <si>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</si>
  <si>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</si>
  <si>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</si>
  <si>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</si>
  <si>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</si>
  <si>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</si>
  <si>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</si>
  <si>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</si>
  <si>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</si>
  <si>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</si>
  <si>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</si>
  <si>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</si>
  <si>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</si>
  <si>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</si>
  <si>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</si>
  <si>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</si>
  <si>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</si>
  <si>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</si>
  <si>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</si>
  <si>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</si>
  <si>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</si>
  <si>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</si>
  <si>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</si>
  <si>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</si>
  <si>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</si>
  <si>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</si>
  <si>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</si>
  <si>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</si>
  <si>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</si>
  <si>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</si>
  <si>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</si>
  <si>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</si>
  <si>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</si>
  <si>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</si>
  <si>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</si>
  <si>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</si>
  <si>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</si>
  <si>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</si>
  <si>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</si>
  <si>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</si>
  <si>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</si>
  <si>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</si>
  <si>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</si>
  <si>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</si>
  <si>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</si>
  <si>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</si>
  <si>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</si>
  <si>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</si>
  <si>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</si>
  <si>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</si>
  <si>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</si>
  <si>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</si>
  <si>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</si>
  <si>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</si>
  <si>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</si>
  <si>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</si>
  <si>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</si>
  <si>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</si>
  <si>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</si>
  <si>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</si>
  <si>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</si>
  <si>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</si>
  <si>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</si>
  <si>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</si>
  <si>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</si>
  <si>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</si>
  <si>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</si>
  <si>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</si>
  <si>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</si>
  <si>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</si>
  <si>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</si>
  <si>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</si>
  <si>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</si>
  <si>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</si>
  <si>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</si>
  <si>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</si>
  <si>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</si>
  <si>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</si>
  <si>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</si>
  <si>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</si>
  <si>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</si>
  <si>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</si>
  <si>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</si>
  <si>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</si>
  <si>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</si>
  <si>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</si>
  <si>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</si>
  <si>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</si>
  <si>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</si>
  <si>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</si>
  <si>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</si>
  <si>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</si>
  <si>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</si>
  <si>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</si>
  <si>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</si>
  <si>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</si>
  <si>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</si>
  <si>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</si>
  <si>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</si>
  <si>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</si>
  <si>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</si>
  <si>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</si>
  <si>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</si>
  <si>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</si>
  <si>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</si>
  <si>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</si>
  <si>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</si>
  <si>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</si>
  <si>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</si>
  <si>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</si>
  <si>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</si>
  <si>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</si>
  <si>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</si>
  <si>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</si>
  <si>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</si>
  <si>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</si>
  <si>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</si>
  <si>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</si>
  <si>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</si>
  <si>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</si>
  <si>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</si>
  <si>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</si>
  <si>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</si>
  <si>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</si>
  <si>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</si>
  <si>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</si>
  <si>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</si>
  <si>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</si>
  <si>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</si>
  <si>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</si>
  <si>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</si>
  <si>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</si>
  <si>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</si>
  <si>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</si>
  <si>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</si>
  <si>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</si>
  <si>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</si>
  <si>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</si>
  <si>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</si>
  <si>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</si>
  <si>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</si>
  <si>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</si>
  <si>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</si>
  <si>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</si>
  <si>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</si>
  <si>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</si>
  <si>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</si>
  <si>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</si>
  <si>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</si>
  <si>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</si>
  <si>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</si>
  <si>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</si>
  <si>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</si>
  <si>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</si>
  <si>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</si>
  <si>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</si>
  <si>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</si>
  <si>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</si>
  <si>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</si>
  <si>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</si>
  <si>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</si>
  <si>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</si>
  <si>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</si>
  <si>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</si>
  <si>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</si>
  <si>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</si>
  <si>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</si>
  <si>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</si>
  <si>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</si>
  <si>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</si>
  <si>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</si>
  <si>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</si>
  <si>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</si>
  <si>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</si>
  <si>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</si>
  <si>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</si>
  <si>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</si>
  <si>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</si>
  <si>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</si>
  <si>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</si>
  <si>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</si>
  <si>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</si>
  <si>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</si>
  <si>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</si>
  <si>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</si>
  <si>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</si>
  <si>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</si>
  <si>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</si>
  <si>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</si>
  <si>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</si>
  <si>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</si>
  <si>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</si>
  <si>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</si>
  <si>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</si>
  <si>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</si>
  <si>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</si>
  <si>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</si>
  <si>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</si>
  <si>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</si>
  <si>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</si>
  <si>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</si>
  <si>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</si>
  <si>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</si>
  <si>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</si>
  <si>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</si>
  <si>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</si>
  <si>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</si>
  <si>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</si>
  <si>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</si>
  <si>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</si>
  <si>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</si>
  <si>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</si>
  <si>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</si>
  <si>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</si>
  <si>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</si>
  <si>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</si>
  <si>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</si>
  <si>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</si>
  <si>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</si>
  <si>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</si>
  <si>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</si>
  <si>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</si>
  <si>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</si>
  <si>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</si>
  <si>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</si>
  <si>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</si>
  <si>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</si>
  <si>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</si>
  <si>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</si>
  <si>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</si>
  <si>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</si>
  <si>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</si>
  <si>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</si>
  <si>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</si>
  <si>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</si>
  <si>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</si>
  <si>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</si>
  <si>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</si>
  <si>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</si>
  <si>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</si>
  <si>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</si>
  <si>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</si>
  <si>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</si>
  <si>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</si>
  <si>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</si>
  <si>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</si>
  <si>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</si>
  <si>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</si>
  <si>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</si>
  <si>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</si>
  <si>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</si>
  <si>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</si>
  <si>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</si>
  <si>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</si>
  <si>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</si>
  <si>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</si>
  <si>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</si>
  <si>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</si>
  <si>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</si>
  <si>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</si>
  <si>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</si>
  <si>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</si>
  <si>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</si>
  <si>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</si>
  <si>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</si>
  <si>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</si>
  <si>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</si>
  <si>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</si>
  <si>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</si>
  <si>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</si>
  <si>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</si>
  <si>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</si>
  <si>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</si>
  <si>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</si>
  <si>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</si>
  <si>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</si>
  <si>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</si>
  <si>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</si>
  <si>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</si>
  <si>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</si>
  <si>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</si>
  <si>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</si>
  <si>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</si>
  <si>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</si>
  <si>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</si>
  <si>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</si>
  <si>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</si>
  <si>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</si>
  <si>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</si>
  <si>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</si>
  <si>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</si>
  <si>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</si>
  <si>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</si>
  <si>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</si>
  <si>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</si>
  <si>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</si>
  <si>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</si>
  <si>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</si>
  <si>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</si>
  <si>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</si>
  <si>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</si>
  <si>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</si>
  <si>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</si>
  <si>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</si>
  <si>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</si>
  <si>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</si>
  <si>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</si>
  <si>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</si>
  <si>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</si>
  <si>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</si>
  <si>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</si>
  <si>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</si>
  <si>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</si>
  <si>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</si>
  <si>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</si>
  <si>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</si>
  <si>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</si>
  <si>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</si>
  <si>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</si>
  <si>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</si>
  <si>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</si>
  <si>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</si>
  <si>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</si>
  <si>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</si>
  <si>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</si>
  <si>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</si>
  <si>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</si>
  <si>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</si>
  <si>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</si>
  <si>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</si>
  <si>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</si>
  <si>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</si>
  <si>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</si>
  <si>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</si>
  <si>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</si>
  <si>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</si>
  <si>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</si>
  <si>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</si>
  <si>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</si>
  <si>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</si>
  <si>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</si>
  <si>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</si>
  <si>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</si>
  <si>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</si>
  <si>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</si>
  <si>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</si>
  <si>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</si>
  <si>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</si>
  <si>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</si>
  <si>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</si>
  <si>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</si>
  <si>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</si>
  <si>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</si>
  <si>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</si>
  <si>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</si>
  <si>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</si>
  <si>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</si>
  <si>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</si>
  <si>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</si>
  <si>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</si>
  <si>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</si>
  <si>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</si>
  <si>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</si>
  <si>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</si>
  <si>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</si>
  <si>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</si>
  <si>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</si>
  <si>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</si>
  <si>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</si>
  <si>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</si>
  <si>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</si>
  <si>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</si>
  <si>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</si>
  <si>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</si>
  <si>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</si>
  <si>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</si>
  <si>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</si>
  <si>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</si>
  <si>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</si>
  <si>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</si>
  <si>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</si>
  <si>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</si>
  <si>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</si>
  <si>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</si>
  <si>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</si>
  <si>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</si>
  <si>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</si>
  <si>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</si>
  <si>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</si>
  <si>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</si>
  <si>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</si>
  <si>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</si>
  <si>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</si>
  <si>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</si>
  <si>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</si>
  <si>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</si>
  <si>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</si>
  <si>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</si>
  <si>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</si>
  <si>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</si>
  <si>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</si>
  <si>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</si>
  <si>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</si>
  <si>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</si>
  <si>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</si>
  <si>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</si>
  <si>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</si>
  <si>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</si>
  <si>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</si>
  <si>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</si>
  <si>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</si>
  <si>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</si>
  <si>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</si>
  <si>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</si>
  <si>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</si>
  <si>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</si>
  <si>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</si>
  <si>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</si>
  <si>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</si>
  <si>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</si>
  <si>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</si>
  <si>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</si>
  <si>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</si>
  <si>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</si>
  <si>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</si>
  <si>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</si>
  <si>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</si>
  <si>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</si>
  <si>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</si>
  <si>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</si>
  <si>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</si>
  <si>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</si>
  <si>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</si>
  <si>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</si>
  <si>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</si>
  <si>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</si>
  <si>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</si>
  <si>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</si>
  <si>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</si>
  <si>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</si>
  <si>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</si>
  <si>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</si>
  <si>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</si>
  <si>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</si>
  <si>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</si>
  <si>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</si>
  <si>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</si>
  <si>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</si>
  <si>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</si>
  <si>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</si>
  <si>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</si>
  <si>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</si>
  <si>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</si>
  <si>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</si>
  <si>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</si>
  <si>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</si>
  <si>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</si>
  <si>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</si>
  <si>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</si>
  <si>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</si>
  <si>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</si>
  <si>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</si>
  <si>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</si>
  <si>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</si>
  <si>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</si>
  <si>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</si>
  <si>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</si>
  <si>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</si>
  <si>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</si>
  <si>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</si>
  <si>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</si>
  <si>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</si>
  <si>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</si>
  <si>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</si>
  <si>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</si>
  <si>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</si>
  <si>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</si>
  <si>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</si>
  <si>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</si>
  <si>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</si>
  <si>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</si>
  <si>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</si>
  <si>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</si>
  <si>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</si>
  <si>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</si>
  <si>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</si>
  <si>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</si>
  <si>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</si>
  <si>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</si>
  <si>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</si>
  <si>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</si>
  <si>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</si>
  <si>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</si>
  <si>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</si>
  <si>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</si>
  <si>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</si>
  <si>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</si>
  <si>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</si>
  <si>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</si>
  <si>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</si>
  <si>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</si>
  <si>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</si>
  <si>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</si>
  <si>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</si>
  <si>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</si>
  <si>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</si>
  <si>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</si>
  <si>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</si>
  <si>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</si>
  <si>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</si>
  <si>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</si>
  <si>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</si>
  <si>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</si>
  <si>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</si>
  <si>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</si>
  <si>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</si>
  <si>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</si>
  <si>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</si>
  <si>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</si>
  <si>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</si>
  <si>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</si>
  <si>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</si>
  <si>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</si>
  <si>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</si>
  <si>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</si>
  <si>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</si>
  <si>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</si>
  <si>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</si>
  <si>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</si>
  <si>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</si>
  <si>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</si>
  <si>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</si>
  <si>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</si>
  <si>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</si>
  <si>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</si>
  <si>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</si>
  <si>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</si>
  <si>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</si>
  <si>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</si>
  <si>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</si>
  <si>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</si>
  <si>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</si>
  <si>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</si>
  <si>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</si>
  <si>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</si>
  <si>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</si>
  <si>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</si>
  <si>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</si>
  <si>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</si>
  <si>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</si>
  <si>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</si>
  <si>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</si>
  <si>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</si>
  <si>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</si>
  <si>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</si>
  <si>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</si>
  <si>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</si>
  <si>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</si>
  <si>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</si>
  <si>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</si>
  <si>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</si>
  <si>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</si>
  <si>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</si>
  <si>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</si>
  <si>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</si>
  <si>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</si>
  <si>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</si>
  <si>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</si>
  <si>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</si>
  <si>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</si>
  <si>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</si>
  <si>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</si>
  <si>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</si>
  <si>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</si>
  <si>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</si>
  <si>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</si>
  <si>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</si>
  <si>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</si>
  <si>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</si>
  <si>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</si>
  <si>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</si>
  <si>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</si>
  <si>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</si>
  <si>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</si>
  <si>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</si>
  <si>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</si>
  <si>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</si>
  <si>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</si>
  <si>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</si>
  <si>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</si>
  <si>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</si>
  <si>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</si>
  <si>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</si>
  <si>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</si>
  <si>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</si>
  <si>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</si>
  <si>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</si>
  <si>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</si>
  <si>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</si>
  <si>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</si>
  <si>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</si>
  <si>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</si>
  <si>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</si>
  <si>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</si>
  <si>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</si>
  <si>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</si>
  <si>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</si>
  <si>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</si>
  <si>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</si>
  <si>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</si>
  <si>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</si>
  <si>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</si>
  <si>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</si>
  <si>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</si>
  <si>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</si>
  <si>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</si>
  <si>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</si>
  <si>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</si>
  <si>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</si>
  <si>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</si>
  <si>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</si>
  <si>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</si>
  <si>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</si>
  <si>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</si>
  <si>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</si>
  <si>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</si>
  <si>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</si>
  <si>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</si>
  <si>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</si>
  <si>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</si>
  <si>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</si>
  <si>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</si>
  <si>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</si>
  <si>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</si>
  <si>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</si>
  <si>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</si>
  <si>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</si>
  <si>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</si>
  <si>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</si>
  <si>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</si>
  <si>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</si>
  <si>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</si>
  <si>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</si>
  <si>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</si>
  <si>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</si>
  <si>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</si>
  <si>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</si>
  <si>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</si>
  <si>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</si>
  <si>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</si>
  <si>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</si>
  <si>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</si>
  <si>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</si>
  <si>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</si>
  <si>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</si>
  <si>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</si>
  <si>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</si>
  <si>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</si>
  <si>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</si>
  <si>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</si>
  <si>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</si>
  <si>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</si>
  <si>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</si>
  <si>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</si>
  <si>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</si>
  <si>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</si>
  <si>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</si>
  <si>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</si>
  <si>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</si>
  <si>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</si>
  <si>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</si>
  <si>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</si>
  <si>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</si>
  <si>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</si>
  <si>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</si>
  <si>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</si>
  <si>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</si>
  <si>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</si>
  <si>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</si>
  <si>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</si>
  <si>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</si>
  <si>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</si>
  <si>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</si>
  <si>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</si>
  <si>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</si>
  <si>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</si>
  <si>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</si>
  <si>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</si>
  <si>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</si>
  <si>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</si>
  <si>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</si>
  <si>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</si>
  <si>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</si>
  <si>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</si>
  <si>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</si>
  <si>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</si>
  <si>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</si>
  <si>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</si>
  <si>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</si>
  <si>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</si>
  <si>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</si>
  <si>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</si>
  <si>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</si>
  <si>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</si>
  <si>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</si>
  <si>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</si>
  <si>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</si>
  <si>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</si>
  <si>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</si>
  <si>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</si>
  <si>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</si>
  <si>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</si>
  <si>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</si>
  <si>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</si>
  <si>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</si>
  <si>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</si>
  <si>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</si>
  <si>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</si>
  <si>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</si>
  <si>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</si>
  <si>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</si>
  <si>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</si>
  <si>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</si>
  <si>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</si>
  <si>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</si>
  <si>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</si>
  <si>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</si>
  <si>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</si>
  <si>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</si>
  <si>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</si>
  <si>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</si>
  <si>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</si>
  <si>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</si>
  <si>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</si>
  <si>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</si>
  <si>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</si>
  <si>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</si>
  <si>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</si>
  <si>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</si>
  <si>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</si>
  <si>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</si>
  <si>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</si>
  <si>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</si>
  <si>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</si>
  <si>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</si>
  <si>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</si>
  <si>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</si>
  <si>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</si>
  <si>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</si>
  <si>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</si>
  <si>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</si>
  <si>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</si>
  <si>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</si>
  <si>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</si>
  <si>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</si>
  <si>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</si>
  <si>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</si>
  <si>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</si>
  <si>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</si>
  <si>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</si>
  <si>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</si>
  <si>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</si>
  <si>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</si>
  <si>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</si>
  <si>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</si>
  <si>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</si>
  <si>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</si>
  <si>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</si>
  <si>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</si>
  <si>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</si>
  <si>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</si>
  <si>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</si>
  <si>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</si>
  <si>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</si>
  <si>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</si>
  <si>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</si>
  <si>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</si>
  <si>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</si>
  <si>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</si>
  <si>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</si>
  <si>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</si>
  <si>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</si>
  <si>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</si>
  <si>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</si>
  <si>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</si>
  <si>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</si>
  <si>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</si>
  <si>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</si>
  <si>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</si>
  <si>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</si>
  <si>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</si>
  <si>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</si>
  <si>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</si>
  <si>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</si>
  <si>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</si>
  <si>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</si>
  <si>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</si>
  <si>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</si>
  <si>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</si>
  <si>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</si>
  <si>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</si>
  <si>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</si>
  <si>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</si>
  <si>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</si>
  <si>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</si>
  <si>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</si>
  <si>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</si>
  <si>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</si>
  <si>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</si>
  <si>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</si>
  <si>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</si>
  <si>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</si>
  <si>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</si>
  <si>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</si>
  <si>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</si>
  <si>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</si>
  <si>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</si>
  <si>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</si>
  <si>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</si>
  <si>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</si>
  <si>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</si>
  <si>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</si>
  <si>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</si>
  <si>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</si>
  <si>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</si>
  <si>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</si>
  <si>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</si>
  <si>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</si>
  <si>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</si>
  <si>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</si>
  <si>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</si>
  <si>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</si>
  <si>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</si>
  <si>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</si>
  <si>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</si>
  <si>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</si>
  <si>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</si>
  <si>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</si>
  <si>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</si>
  <si>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</si>
  <si>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</si>
  <si>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</si>
  <si>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</si>
  <si>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</si>
  <si>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</si>
  <si>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</si>
  <si>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</si>
  <si>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</si>
  <si>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</si>
  <si>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</si>
  <si>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</si>
  <si>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</si>
  <si>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</si>
  <si>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</si>
  <si>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</si>
  <si>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</si>
  <si>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</si>
  <si>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</si>
  <si>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</si>
  <si>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</si>
  <si>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</si>
  <si>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</si>
  <si>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</si>
  <si>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</si>
  <si>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</si>
  <si>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</si>
  <si>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</si>
  <si>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</si>
  <si>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</si>
  <si>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</si>
  <si>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</si>
  <si>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</si>
  <si>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</si>
  <si>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</si>
  <si>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</si>
  <si>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</si>
  <si>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</si>
  <si>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</si>
  <si>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</si>
  <si>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</si>
  <si>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</si>
  <si>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</si>
  <si>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</si>
  <si>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</si>
  <si>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</si>
  <si>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</si>
  <si>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</si>
  <si>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</si>
  <si>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</si>
  <si>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</si>
  <si>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</si>
  <si>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</si>
  <si>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</si>
  <si>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</si>
  <si>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</si>
  <si>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</si>
  <si>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</si>
  <si>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</si>
  <si>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</si>
  <si>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</si>
  <si>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</si>
  <si>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</si>
  <si>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</si>
  <si>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</si>
  <si>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</si>
  <si>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</si>
  <si>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</si>
  <si>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</si>
  <si>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</si>
  <si>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</si>
  <si>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</si>
  <si>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</si>
  <si>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</si>
  <si>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</si>
  <si>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</si>
  <si>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</si>
  <si>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</si>
  <si>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</si>
  <si>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</si>
  <si>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</si>
  <si>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</si>
  <si>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</si>
  <si>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</si>
  <si>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</si>
  <si>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</si>
  <si>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</si>
  <si>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</si>
  <si>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</si>
  <si>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</si>
  <si>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</si>
  <si>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</si>
  <si>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</si>
  <si>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</si>
  <si>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</si>
  <si>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</si>
  <si>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</si>
  <si>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</si>
  <si>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</si>
  <si>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</si>
  <si>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</si>
  <si>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</si>
  <si>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</si>
  <si>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</si>
  <si>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</si>
  <si>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</si>
  <si>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</si>
  <si>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</si>
  <si>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</si>
  <si>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</si>
  <si>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</si>
  <si>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</si>
  <si>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</si>
  <si>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</si>
  <si>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</si>
  <si>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</si>
  <si>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</si>
  <si>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</si>
  <si>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</si>
  <si>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</si>
  <si>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</si>
  <si>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</si>
  <si>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</si>
  <si>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</si>
  <si>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</si>
  <si>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</si>
  <si>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</si>
  <si>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</si>
  <si>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</si>
  <si>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</si>
  <si>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</si>
  <si>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</si>
  <si>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</si>
  <si>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</si>
  <si>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</si>
  <si>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</si>
  <si>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</si>
  <si>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</si>
  <si>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</si>
  <si>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</si>
  <si>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</si>
  <si>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</si>
  <si>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</si>
  <si>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</si>
  <si>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</si>
  <si>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</si>
  <si>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</si>
  <si>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</si>
  <si>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</si>
  <si>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</si>
  <si>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</si>
  <si>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</si>
  <si>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</si>
  <si>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</si>
  <si>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</si>
  <si>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</si>
  <si>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</si>
  <si>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</si>
  <si>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</si>
  <si>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</si>
  <si>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</si>
  <si>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</si>
  <si>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</si>
  <si>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</si>
  <si>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</si>
  <si>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</si>
  <si>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</si>
  <si>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</si>
  <si>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</si>
  <si>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</si>
  <si>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</si>
  <si>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</si>
  <si>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</si>
  <si>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</si>
  <si>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</si>
  <si>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</si>
  <si>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</si>
  <si>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</si>
  <si>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</si>
  <si>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</si>
  <si>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</si>
  <si>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</si>
  <si>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</si>
  <si>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</si>
  <si>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</si>
  <si>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</si>
  <si>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</si>
  <si>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</si>
  <si>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</si>
  <si>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</si>
  <si>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</si>
  <si>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</si>
  <si>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</si>
  <si>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</si>
  <si>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</si>
  <si>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</si>
  <si>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</si>
  <si>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</si>
  <si>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</si>
  <si>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</si>
  <si>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</si>
  <si>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</si>
  <si>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</si>
  <si>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</si>
  <si>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</si>
  <si>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</si>
  <si>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</si>
  <si>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</si>
  <si>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</si>
  <si>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</si>
  <si>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</si>
  <si>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</si>
  <si>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</si>
  <si>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</si>
  <si>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</si>
  <si>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</si>
  <si>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</si>
  <si>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</si>
  <si>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</si>
  <si>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</si>
  <si>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</si>
  <si>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</si>
  <si>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</si>
  <si>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</si>
  <si>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</si>
  <si>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</si>
  <si>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</si>
  <si>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</si>
  <si>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</si>
  <si>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</si>
  <si>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</si>
  <si>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</si>
  <si>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</si>
  <si>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</si>
  <si>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</si>
  <si>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</si>
  <si>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</si>
  <si>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</si>
  <si>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</si>
  <si>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</si>
  <si>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</si>
  <si>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</si>
  <si>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</si>
  <si>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</si>
  <si>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</si>
  <si>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</si>
  <si>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</si>
  <si>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</si>
  <si>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</si>
  <si>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</si>
  <si>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</si>
  <si>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</si>
  <si>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</si>
  <si>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</si>
  <si>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</si>
  <si>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</si>
  <si>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</si>
  <si>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</si>
  <si>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</si>
  <si>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</si>
  <si>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</si>
  <si>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</si>
  <si>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</si>
  <si>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</si>
  <si>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</si>
  <si>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</si>
  <si>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</si>
  <si>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</si>
  <si>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</si>
  <si>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</si>
  <si>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</si>
  <si>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</si>
  <si>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</si>
  <si>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</si>
  <si>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</si>
  <si>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</si>
  <si>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</si>
  <si>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</si>
  <si>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</si>
  <si>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</si>
  <si>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</si>
  <si>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</si>
  <si>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</si>
  <si>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</si>
  <si>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</si>
  <si>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</si>
  <si>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</si>
  <si>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</si>
  <si>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</si>
  <si>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</si>
  <si>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</si>
  <si>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</si>
  <si>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</si>
  <si>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</si>
  <si>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</si>
  <si>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</si>
  <si>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</si>
  <si>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</si>
  <si>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</si>
  <si>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</si>
  <si>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</si>
  <si>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</si>
  <si>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</si>
  <si>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</si>
  <si>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</si>
  <si>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</si>
  <si>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</si>
  <si>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</si>
  <si>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</si>
  <si>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</si>
  <si>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</si>
  <si>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</si>
  <si>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</si>
  <si>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</si>
  <si>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</si>
  <si>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</si>
  <si>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</si>
  <si>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</si>
  <si>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</si>
  <si>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</si>
  <si>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</si>
  <si>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</si>
  <si>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</si>
  <si>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</si>
  <si>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</si>
  <si>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</si>
  <si>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</si>
  <si>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</si>
  <si>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</si>
  <si>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</si>
  <si>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</si>
  <si>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</si>
  <si>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</si>
  <si>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</si>
  <si>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</si>
  <si>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</si>
  <si>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</si>
  <si>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</si>
  <si>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</si>
  <si>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</si>
  <si>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</si>
  <si>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</si>
  <si>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</si>
  <si>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</si>
  <si>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</si>
  <si>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</si>
  <si>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</si>
  <si>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</si>
  <si>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</si>
  <si>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</si>
  <si>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</si>
  <si>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</si>
  <si>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</si>
  <si>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</si>
  <si>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</si>
  <si>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</si>
  <si>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</si>
  <si>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</si>
  <si>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</si>
  <si>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</si>
  <si>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</si>
  <si>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</si>
  <si>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</si>
  <si>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</si>
  <si>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</si>
  <si>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</si>
  <si>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</si>
  <si>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</si>
  <si>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</si>
  <si>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</si>
  <si>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</si>
  <si>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</si>
  <si>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</si>
  <si>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</si>
  <si>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</si>
  <si>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</si>
  <si>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</si>
  <si>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</si>
  <si>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</si>
  <si>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</si>
  <si>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</si>
  <si>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</si>
  <si>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</si>
  <si>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</si>
  <si>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</si>
  <si>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</si>
  <si>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</si>
  <si>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</si>
  <si>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</si>
  <si>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</si>
  <si>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</si>
  <si>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</si>
  <si>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</si>
  <si>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</si>
  <si>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</si>
  <si>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</si>
  <si>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</si>
  <si>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</si>
  <si>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</si>
  <si>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</si>
  <si>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</si>
  <si>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</si>
  <si>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</si>
  <si>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</si>
  <si>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</si>
  <si>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</si>
  <si>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</si>
  <si>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</si>
  <si>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</si>
  <si>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</si>
  <si>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</si>
  <si>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</si>
  <si>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</si>
  <si>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</si>
  <si>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</si>
  <si>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</si>
  <si>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</si>
  <si>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</si>
  <si>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</si>
  <si>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</si>
  <si>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</si>
  <si>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</si>
  <si>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</si>
  <si>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</si>
  <si>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</si>
  <si>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</si>
  <si>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</si>
  <si>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</si>
  <si>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</si>
  <si>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</si>
  <si>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</si>
  <si>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</si>
  <si>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</si>
  <si>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</si>
  <si>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</si>
  <si>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</si>
  <si>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</si>
  <si>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</si>
  <si>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</si>
  <si>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</si>
  <si>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</si>
  <si>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</si>
  <si>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</si>
  <si>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</si>
  <si>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</si>
  <si>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</si>
  <si>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</si>
  <si>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</si>
  <si>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</si>
  <si>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</si>
  <si>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</si>
  <si>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</si>
  <si>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</si>
  <si>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</si>
  <si>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</si>
  <si>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</si>
  <si>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</si>
  <si>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</si>
  <si>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</si>
  <si>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</si>
  <si>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</si>
  <si>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</si>
  <si>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</si>
  <si>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</si>
  <si>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</si>
  <si>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</si>
  <si>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</si>
  <si>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</si>
  <si>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</si>
  <si>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</si>
  <si>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</si>
  <si>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</si>
  <si>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</si>
  <si>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</si>
  <si>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</si>
  <si>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</si>
  <si>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</si>
  <si>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</si>
  <si>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</si>
  <si>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</si>
  <si>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</si>
  <si>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</si>
  <si>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</si>
  <si>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</si>
  <si>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</si>
  <si>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</si>
  <si>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</si>
  <si>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</si>
  <si>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</si>
  <si>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</si>
  <si>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</si>
  <si>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</si>
  <si>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</si>
  <si>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</si>
  <si>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</si>
  <si>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</si>
  <si>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</si>
  <si>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</si>
  <si>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</si>
  <si>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</si>
  <si>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</si>
  <si>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</si>
  <si>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</si>
  <si>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</si>
  <si>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</si>
  <si>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</si>
  <si>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</si>
  <si>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</si>
  <si>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</si>
  <si>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</si>
  <si>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</si>
  <si>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</si>
  <si>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</si>
  <si>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</si>
  <si>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</si>
  <si>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</si>
  <si>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</si>
  <si>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</si>
  <si>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</si>
  <si>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</si>
  <si>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</si>
  <si>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</si>
  <si>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</si>
  <si>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</si>
  <si>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</si>
  <si>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</si>
  <si>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</si>
  <si>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</si>
  <si>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</si>
  <si>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</si>
  <si>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</si>
  <si>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</si>
  <si>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</si>
  <si>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</si>
  <si>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</si>
  <si>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</si>
  <si>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</si>
  <si>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</si>
  <si>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</si>
  <si>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</si>
  <si>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</si>
  <si>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</si>
  <si>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</si>
  <si>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</si>
  <si>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</si>
  <si>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</si>
  <si>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</si>
  <si>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</si>
  <si>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</si>
  <si>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</si>
  <si>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</si>
  <si>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</si>
  <si>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</si>
  <si>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</si>
  <si>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</si>
  <si>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</si>
  <si>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</si>
  <si>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</si>
  <si>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</si>
  <si>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</si>
  <si>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</si>
  <si>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</si>
  <si>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</si>
  <si>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</si>
  <si>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</si>
  <si>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</si>
  <si>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</si>
  <si>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</si>
  <si>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</si>
  <si>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</si>
  <si>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</si>
  <si>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</si>
  <si>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</si>
  <si>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</si>
  <si>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</si>
  <si>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</si>
  <si>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</si>
  <si>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</si>
  <si>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</si>
  <si>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</si>
  <si>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</si>
  <si>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</si>
  <si>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</si>
  <si>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</si>
  <si>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</si>
  <si>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</si>
  <si>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</si>
  <si>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</si>
  <si>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</si>
  <si>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</si>
  <si>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</si>
  <si>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</si>
  <si>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</si>
  <si>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</si>
  <si>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</si>
  <si>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</si>
  <si>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</si>
  <si>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</si>
  <si>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</si>
  <si>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</si>
  <si>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</si>
  <si>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</si>
  <si>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</si>
  <si>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</si>
  <si>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</si>
  <si>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</si>
  <si>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</si>
  <si>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</si>
  <si>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</si>
  <si>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</si>
  <si>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</si>
  <si>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</si>
  <si>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</si>
  <si>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</si>
  <si>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</si>
  <si>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</si>
  <si>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</si>
  <si>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</si>
  <si>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</si>
  <si>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</si>
  <si>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</si>
  <si>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</si>
  <si>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</si>
  <si>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</si>
  <si>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</si>
  <si>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</si>
  <si>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</si>
  <si>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</si>
  <si>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</si>
  <si>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</si>
  <si>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</si>
  <si>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</si>
  <si>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</si>
  <si>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</si>
  <si>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</si>
  <si>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</si>
  <si>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</si>
  <si>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</si>
  <si>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</si>
  <si>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</si>
  <si>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</si>
  <si>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</si>
  <si>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</si>
  <si>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</si>
  <si>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</si>
  <si>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</si>
  <si>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</si>
  <si>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</si>
  <si>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</si>
  <si>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</si>
  <si>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</si>
  <si>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</si>
  <si>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</si>
  <si>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</si>
  <si>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</si>
  <si>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</si>
  <si>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</si>
  <si>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</si>
  <si>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</si>
  <si>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</si>
  <si>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</si>
  <si>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</si>
  <si>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</si>
  <si>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</si>
  <si>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</si>
  <si>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</si>
  <si>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</si>
  <si>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</si>
  <si>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</si>
  <si>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</si>
  <si>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</si>
  <si>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</si>
  <si>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</si>
  <si>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</si>
  <si>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</si>
  <si>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</si>
  <si>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</si>
  <si>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</si>
  <si>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</si>
  <si>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</si>
  <si>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</si>
  <si>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</si>
  <si>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</si>
  <si>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</si>
  <si>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</si>
  <si>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</si>
  <si>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</si>
  <si>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</si>
  <si>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</si>
  <si>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</si>
  <si>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</si>
  <si>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</si>
  <si>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</si>
  <si>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</si>
  <si>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</si>
  <si>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</si>
  <si>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</si>
  <si>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</si>
  <si>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</si>
  <si>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</si>
  <si>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</si>
  <si>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</si>
  <si>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</si>
  <si>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</si>
  <si>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</si>
  <si>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</si>
  <si>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</si>
  <si>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</si>
  <si>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</si>
  <si>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</si>
  <si>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</si>
  <si>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</si>
  <si>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</si>
  <si>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</si>
  <si>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</si>
  <si>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</si>
  <si>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</si>
  <si>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</si>
  <si>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</si>
  <si>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</si>
  <si>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</si>
  <si>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</si>
  <si>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</si>
  <si>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</si>
  <si>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</si>
  <si>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</si>
  <si>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</si>
  <si>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</si>
  <si>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</si>
  <si>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</si>
  <si>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</si>
  <si>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</si>
  <si>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</si>
  <si>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</si>
  <si>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</si>
  <si>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</si>
  <si>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</si>
  <si>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</si>
  <si>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</si>
  <si>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</si>
  <si>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</si>
  <si>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</si>
  <si>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</si>
  <si>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</si>
  <si>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</si>
  <si>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</si>
  <si>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</si>
  <si>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</si>
  <si>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</si>
  <si>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</si>
  <si>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</si>
  <si>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</si>
  <si>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</si>
  <si>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</si>
  <si>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</si>
  <si>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</si>
  <si>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</si>
  <si>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</si>
  <si>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</si>
  <si>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</si>
  <si>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</si>
  <si>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</si>
  <si>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</si>
  <si>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</si>
  <si>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</si>
  <si>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</si>
  <si>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</si>
  <si>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</si>
  <si>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</si>
  <si>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</si>
  <si>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</si>
  <si>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</si>
  <si>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</si>
  <si>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</si>
  <si>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</si>
  <si>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</si>
  <si>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</si>
  <si>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</si>
  <si>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</si>
  <si>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</si>
  <si>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</si>
  <si>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</si>
  <si>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</si>
  <si>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</si>
  <si>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</si>
  <si>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</si>
  <si>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</si>
  <si>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</si>
  <si>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</si>
  <si>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</si>
  <si>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</si>
  <si>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</si>
  <si>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</si>
  <si>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</si>
  <si>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</si>
  <si>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</si>
  <si>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</si>
  <si>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</si>
  <si>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</si>
  <si>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</si>
  <si>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</si>
  <si>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</si>
  <si>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</si>
  <si>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</si>
  <si>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</si>
  <si>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</si>
  <si>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</si>
  <si>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</si>
  <si>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</si>
  <si>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</si>
  <si>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</si>
  <si>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</si>
  <si>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</si>
  <si>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</si>
  <si>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</si>
  <si>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</si>
  <si>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</si>
  <si>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</si>
  <si>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</si>
  <si>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</si>
  <si>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</si>
  <si>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</si>
  <si>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</si>
  <si>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</si>
  <si>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</si>
  <si>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</si>
  <si>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</si>
  <si>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</si>
  <si>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</si>
  <si>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</si>
  <si>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</si>
  <si>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</si>
  <si>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</si>
  <si>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</si>
  <si>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</si>
  <si>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</si>
  <si>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</si>
  <si>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</si>
  <si>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</si>
  <si>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</si>
  <si>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</si>
  <si>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</si>
  <si>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</si>
  <si>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</si>
  <si>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</si>
  <si>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</si>
  <si>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</si>
  <si>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</si>
  <si>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</si>
  <si>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</si>
  <si>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</si>
  <si>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</si>
  <si>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</si>
  <si>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</si>
  <si>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</si>
  <si>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</si>
  <si>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</si>
  <si>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</si>
  <si>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</si>
  <si>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</si>
  <si>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</si>
  <si>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</si>
  <si>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</si>
  <si>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</si>
  <si>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</si>
  <si>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</si>
  <si>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</si>
  <si>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</si>
  <si>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</si>
  <si>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</si>
  <si>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</si>
  <si>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</si>
  <si>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</si>
  <si>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</si>
  <si>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</si>
  <si>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</si>
  <si>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</si>
  <si>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</si>
  <si>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</si>
  <si>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</si>
  <si>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</si>
  <si>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</si>
  <si>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</si>
  <si>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</si>
  <si>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</si>
  <si>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</si>
  <si>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</si>
  <si>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</si>
  <si>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</si>
  <si>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</si>
  <si>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</si>
  <si>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</si>
  <si>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</si>
  <si>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</si>
  <si>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</si>
  <si>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</si>
  <si>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</si>
  <si>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</si>
  <si>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</si>
  <si>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</si>
  <si>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</si>
  <si>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</si>
  <si>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</si>
  <si>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</si>
  <si>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</si>
  <si>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</si>
  <si>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</si>
  <si>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</si>
  <si>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</si>
  <si>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</si>
  <si>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</si>
  <si>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</si>
  <si>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</si>
  <si>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</si>
  <si>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</si>
  <si>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</si>
  <si>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</si>
  <si>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</si>
  <si>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</si>
  <si>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</si>
  <si>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</si>
  <si>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</si>
  <si>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</si>
  <si>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</si>
  <si>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</si>
  <si>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</si>
  <si>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</si>
  <si>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</si>
  <si>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</si>
  <si>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</si>
  <si>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</si>
  <si>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</si>
  <si>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</si>
  <si>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</si>
  <si>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</si>
  <si>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</si>
  <si>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</si>
  <si>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</si>
  <si>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</si>
  <si>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</si>
  <si>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</si>
  <si>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</si>
  <si>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</si>
  <si>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</si>
  <si>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</si>
  <si>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</si>
  <si>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</si>
  <si>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</si>
  <si>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</si>
  <si>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</si>
  <si>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</si>
  <si>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</si>
  <si>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</si>
  <si>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</si>
  <si>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</si>
  <si>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</si>
  <si>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</si>
  <si>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</si>
  <si>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</si>
  <si>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</si>
  <si>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</si>
  <si>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</si>
  <si>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</si>
  <si>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</si>
  <si>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</si>
  <si>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</si>
  <si>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</si>
  <si>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</si>
  <si>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</si>
  <si>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</si>
  <si>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</si>
  <si>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</si>
  <si>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</si>
  <si>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</si>
  <si>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</si>
  <si>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</si>
  <si>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</si>
  <si>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</si>
  <si>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</si>
  <si>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</si>
  <si>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</si>
  <si>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</si>
  <si>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</si>
  <si>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</si>
  <si>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</si>
  <si>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</si>
  <si>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</si>
  <si>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</si>
  <si>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</si>
  <si>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</si>
  <si>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</si>
  <si>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</si>
  <si>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</si>
  <si>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</si>
  <si>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</si>
  <si>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</si>
  <si>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</si>
  <si>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</si>
  <si>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</si>
  <si>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</si>
  <si>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</si>
  <si>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</si>
  <si>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</si>
  <si>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</si>
  <si>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</si>
  <si>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</si>
  <si>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</si>
  <si>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</si>
  <si>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</si>
  <si>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</si>
  <si>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</si>
  <si>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</si>
  <si>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</si>
  <si>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</si>
  <si>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</si>
  <si>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</si>
  <si>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</si>
  <si>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</si>
  <si>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</si>
  <si>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</si>
  <si>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</si>
  <si>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</si>
  <si>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</si>
  <si>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</si>
  <si>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</si>
  <si>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</si>
  <si>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</si>
  <si>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</si>
  <si>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</si>
  <si>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</si>
  <si>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</si>
  <si>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</si>
  <si>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</si>
  <si>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</si>
  <si>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</si>
  <si>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</si>
  <si>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</si>
  <si>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</si>
  <si>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</si>
  <si>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</si>
  <si>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</si>
  <si>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</si>
  <si>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</si>
  <si>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</si>
  <si>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</si>
  <si>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</si>
  <si>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</si>
  <si>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</si>
  <si>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</si>
  <si>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</si>
  <si>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</si>
  <si>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</si>
  <si>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</si>
  <si>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</si>
  <si>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</si>
  <si>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</si>
  <si>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</si>
  <si>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</si>
  <si>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</si>
  <si>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</si>
  <si>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</si>
  <si>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</si>
  <si>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</si>
  <si>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</si>
  <si>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</si>
  <si>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</si>
  <si>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</si>
  <si>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</si>
  <si>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</si>
  <si>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</si>
  <si>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</si>
  <si>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</si>
  <si>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</si>
  <si>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</si>
  <si>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</si>
  <si>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</si>
  <si>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</si>
  <si>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</si>
  <si>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</si>
  <si>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</si>
  <si>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</si>
  <si>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</si>
  <si>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</si>
  <si>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</si>
  <si>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</si>
  <si>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</si>
  <si>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</si>
  <si>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</si>
  <si>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</si>
  <si>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</si>
  <si>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</si>
  <si>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</si>
  <si>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</si>
  <si>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</si>
  <si>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</si>
  <si>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</si>
  <si>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</si>
  <si>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</si>
  <si>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</si>
  <si>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</si>
  <si>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</si>
  <si>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</si>
  <si>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</si>
  <si>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</si>
  <si>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</si>
  <si>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</si>
  <si>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</si>
  <si>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</si>
  <si>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</si>
  <si>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</si>
  <si>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</si>
  <si>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</si>
  <si>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</si>
  <si>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</si>
  <si>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</si>
  <si>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</si>
  <si>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</si>
  <si>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</si>
  <si>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</si>
  <si>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</si>
  <si>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</si>
  <si>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</si>
  <si>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</si>
  <si>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</si>
  <si>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</si>
  <si>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</si>
  <si>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</si>
  <si>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</si>
  <si>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</si>
  <si>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</si>
  <si>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</si>
  <si>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</si>
  <si>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</si>
  <si>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</si>
  <si>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</si>
  <si>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</si>
  <si>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</si>
  <si>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</si>
  <si>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</si>
  <si>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</si>
  <si>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</si>
  <si>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</si>
  <si>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</si>
  <si>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</si>
  <si>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</si>
  <si>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</si>
  <si>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</si>
  <si>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</si>
  <si>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</si>
  <si>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</si>
  <si>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</si>
  <si>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</si>
  <si>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</si>
  <si>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</si>
  <si>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</si>
  <si>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</si>
  <si>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</si>
  <si>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</si>
  <si>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</si>
  <si>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</si>
  <si>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</si>
  <si>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</si>
  <si>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</si>
  <si>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</si>
  <si>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</si>
  <si>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</si>
  <si>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</si>
  <si>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</si>
  <si>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</si>
  <si>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</si>
  <si>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</si>
  <si>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</si>
  <si>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</si>
  <si>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</si>
  <si>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</si>
  <si>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</si>
  <si>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</si>
  <si>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</si>
  <si>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</si>
  <si>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</si>
  <si>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</si>
  <si>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</si>
  <si>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</si>
  <si>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</si>
  <si>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</si>
  <si>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</si>
  <si>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</si>
  <si>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</si>
  <si>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</si>
  <si>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</si>
  <si>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</si>
  <si>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</si>
  <si>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</si>
  <si>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</si>
  <si>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</si>
  <si>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</si>
  <si>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</si>
  <si>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</si>
  <si>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</si>
  <si>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</si>
  <si>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</si>
  <si>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</si>
  <si>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</si>
  <si>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</si>
  <si>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</si>
  <si>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</si>
  <si>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</si>
  <si>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</si>
  <si>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</si>
  <si>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</si>
  <si>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</si>
  <si>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</si>
  <si>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</si>
  <si>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</si>
  <si>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</si>
  <si>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</si>
  <si>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</si>
  <si>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</si>
  <si>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</si>
  <si>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</si>
  <si>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</si>
  <si>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</si>
  <si>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</si>
  <si>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</si>
  <si>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</si>
  <si>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</si>
  <si>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</si>
  <si>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</si>
  <si>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</si>
  <si>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</si>
  <si>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</si>
  <si>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</si>
  <si>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</si>
  <si>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</si>
  <si>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</si>
  <si>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</si>
  <si>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</si>
  <si>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</si>
  <si>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</si>
  <si>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</si>
  <si>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</si>
  <si>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</si>
  <si>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</si>
  <si>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</si>
  <si>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</si>
  <si>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</si>
  <si>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</si>
  <si>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</si>
  <si>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</si>
  <si>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</si>
  <si>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</si>
  <si>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</si>
  <si>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</si>
  <si>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</si>
  <si>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</si>
  <si>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</si>
  <si>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</si>
  <si>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</si>
  <si>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</si>
  <si>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</si>
  <si>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</si>
  <si>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</si>
  <si>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</si>
  <si>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</si>
  <si>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</si>
  <si>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</si>
  <si>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</si>
  <si>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</si>
  <si>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</si>
  <si>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</si>
  <si>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</si>
  <si>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</si>
  <si>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</si>
  <si>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</si>
  <si>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</si>
  <si>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</si>
  <si>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</si>
  <si>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</si>
  <si>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</si>
  <si>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</si>
  <si>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</si>
  <si>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</si>
  <si>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</si>
  <si>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</si>
  <si>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</si>
  <si>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</si>
  <si>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</si>
  <si>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</si>
  <si>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</si>
  <si>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</si>
  <si>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</si>
  <si>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</si>
  <si>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</si>
  <si>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</si>
  <si>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</si>
  <si>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</si>
  <si>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</si>
  <si>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</si>
  <si>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</si>
  <si>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</si>
  <si>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</si>
  <si>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</si>
  <si>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</si>
  <si>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</si>
  <si>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</si>
  <si>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</si>
  <si>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</si>
  <si>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</si>
  <si>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</si>
  <si>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</si>
  <si>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</si>
  <si>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</si>
  <si>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</si>
  <si>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</si>
  <si>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</si>
  <si>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</si>
  <si>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</si>
  <si>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</si>
  <si>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</si>
  <si>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</si>
  <si>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</si>
  <si>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</si>
  <si>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</si>
  <si>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</si>
  <si>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</si>
  <si>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</si>
  <si>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</si>
  <si>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</si>
  <si>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</si>
  <si>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</si>
  <si>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</si>
  <si>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</si>
  <si>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</si>
  <si>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</si>
  <si>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</si>
  <si>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</si>
  <si>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</si>
  <si>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</si>
  <si>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</si>
  <si>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</si>
  <si>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</si>
  <si>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</si>
  <si>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</si>
  <si>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</si>
  <si>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</si>
  <si>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</si>
  <si>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</si>
  <si>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</si>
  <si>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</si>
  <si>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</si>
  <si>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</si>
  <si>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</si>
  <si>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</si>
  <si>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</si>
  <si>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</si>
  <si>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</si>
  <si>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</si>
  <si>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</si>
  <si>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</si>
  <si>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</si>
  <si>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</si>
  <si>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</si>
  <si>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</si>
  <si>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</si>
  <si>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</si>
  <si>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</si>
  <si>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</si>
  <si>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</si>
  <si>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</si>
  <si>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</si>
  <si>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</si>
  <si>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</si>
  <si>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</si>
  <si>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</si>
  <si>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</si>
  <si>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</si>
  <si>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</si>
  <si>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</si>
  <si>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</si>
  <si>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</si>
  <si>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</si>
  <si>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</si>
  <si>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</si>
  <si>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</si>
  <si>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</si>
  <si>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</si>
  <si>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</si>
  <si>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</si>
  <si>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</si>
  <si>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</si>
  <si>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</si>
  <si>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</si>
  <si>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</si>
  <si>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</si>
  <si>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</si>
  <si>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</si>
  <si>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</si>
  <si>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</si>
  <si>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</si>
  <si>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</si>
  <si>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</si>
  <si>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</si>
  <si>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</si>
  <si>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</si>
  <si>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</si>
  <si>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</si>
  <si>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</si>
  <si>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</si>
  <si>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</si>
  <si>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</si>
  <si>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</si>
  <si>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</si>
  <si>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</si>
  <si>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</si>
  <si>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</si>
  <si>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</si>
  <si>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</si>
  <si>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</si>
  <si>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</si>
  <si>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</si>
  <si>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</si>
  <si>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</si>
  <si>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</si>
  <si>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</si>
  <si>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</si>
  <si>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</si>
  <si>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</si>
  <si>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</si>
  <si>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</si>
  <si>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</si>
  <si>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</si>
  <si>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</si>
  <si>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</si>
  <si>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</si>
  <si>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</si>
  <si>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</si>
  <si>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</si>
  <si>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</si>
  <si>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</si>
  <si>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</si>
  <si>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</si>
  <si>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</si>
  <si>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</si>
  <si>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</si>
  <si>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</si>
  <si>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</si>
  <si>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</si>
  <si>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</si>
  <si>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</si>
  <si>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</si>
  <si>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</si>
  <si>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</si>
  <si>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</si>
  <si>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</si>
  <si>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</si>
  <si>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</si>
  <si>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</si>
  <si>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</si>
  <si>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</si>
  <si>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</si>
  <si>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</si>
  <si>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</si>
  <si>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</si>
  <si>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</si>
  <si>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</si>
  <si>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</si>
  <si>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</si>
  <si>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</si>
  <si>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</si>
  <si>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</si>
  <si>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</si>
  <si>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</si>
  <si>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</si>
  <si>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</si>
  <si>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</si>
  <si>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</si>
  <si>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</si>
  <si>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</si>
  <si>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</si>
  <si>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</si>
  <si>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</si>
  <si>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</si>
  <si>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</si>
  <si>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</si>
  <si>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</si>
  <si>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</si>
  <si>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</si>
  <si>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</si>
  <si>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</si>
  <si>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</si>
  <si>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</si>
  <si>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</si>
  <si>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</si>
  <si>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</si>
  <si>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</si>
  <si>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</si>
  <si>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</si>
  <si>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</si>
  <si>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</si>
  <si>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</si>
  <si>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</si>
  <si>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</si>
  <si>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</si>
  <si>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</si>
  <si>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</si>
  <si>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</si>
  <si>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</si>
  <si>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</si>
  <si>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</si>
  <si>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</si>
  <si>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</si>
  <si>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</si>
  <si>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</si>
  <si>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</si>
  <si>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</si>
  <si>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</si>
  <si>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</si>
  <si>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</si>
  <si>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</si>
  <si>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</si>
  <si>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</si>
  <si>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</si>
  <si>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</si>
  <si>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</si>
  <si>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</si>
  <si>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</si>
  <si>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</si>
  <si>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</si>
  <si>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</si>
  <si>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</si>
  <si>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</si>
  <si>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</si>
  <si>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</si>
  <si>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</si>
  <si>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</si>
  <si>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</si>
  <si>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</si>
  <si>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</si>
  <si>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</si>
  <si>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</si>
  <si>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</si>
  <si>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</si>
  <si>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</si>
  <si>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</si>
  <si>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</si>
  <si>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</si>
  <si>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</si>
  <si>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</si>
  <si>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</si>
  <si>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</si>
  <si>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</si>
  <si>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</si>
  <si>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</si>
  <si>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</si>
  <si>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</si>
  <si>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</si>
  <si>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</si>
  <si>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</si>
  <si>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</si>
  <si>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</si>
  <si>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</si>
  <si>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</si>
  <si>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</si>
  <si>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</si>
  <si>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</si>
  <si>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</si>
  <si>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</si>
  <si>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</si>
  <si>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</si>
  <si>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</si>
  <si>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</si>
  <si>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</si>
  <si>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</si>
  <si>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</si>
  <si>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</si>
  <si>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</si>
  <si>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</si>
  <si>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</si>
  <si>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</si>
  <si>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</si>
  <si>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</si>
  <si>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</si>
  <si>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</si>
  <si>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</si>
  <si>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</si>
  <si>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</si>
  <si>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</si>
  <si>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</si>
  <si>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</si>
  <si>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</si>
  <si>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</si>
  <si>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</si>
  <si>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</si>
  <si>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</si>
  <si>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</si>
  <si>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</si>
  <si>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</si>
  <si>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</si>
  <si>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</si>
  <si>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</si>
  <si>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</si>
  <si>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</si>
  <si>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</si>
  <si>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</si>
  <si>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</si>
  <si>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</si>
  <si>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</si>
  <si>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</si>
  <si>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</si>
  <si>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</si>
  <si>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</si>
  <si>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</si>
  <si>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</si>
  <si>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</si>
  <si>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</si>
  <si>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</si>
  <si>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</si>
  <si>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</si>
  <si>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</si>
  <si>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</si>
  <si>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</si>
  <si>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</si>
  <si>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</si>
  <si>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</si>
  <si>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</si>
  <si>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</si>
  <si>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</si>
  <si>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</si>
  <si>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</si>
  <si>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</si>
  <si>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</si>
  <si>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</si>
  <si>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</si>
  <si>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</si>
  <si>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</si>
  <si>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</si>
  <si>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</si>
  <si>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</si>
  <si>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</si>
  <si>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</si>
  <si>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</si>
  <si>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</si>
  <si>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</si>
  <si>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</si>
  <si>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</si>
  <si>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</si>
  <si>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</si>
  <si>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</si>
  <si>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</si>
  <si>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</si>
  <si>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</si>
  <si>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</si>
  <si>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</si>
  <si>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</si>
  <si>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</si>
  <si>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</si>
  <si>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</si>
  <si>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</si>
  <si>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</si>
  <si>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</si>
  <si>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</si>
  <si>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</si>
  <si>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</si>
  <si>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</si>
  <si>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</si>
  <si>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</si>
  <si>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</si>
  <si>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</si>
  <si>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</si>
  <si>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</si>
  <si>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</si>
  <si>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</si>
  <si>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</si>
  <si>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</si>
  <si>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</si>
  <si>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</si>
  <si>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</si>
  <si>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</si>
  <si>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</si>
  <si>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</si>
  <si>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</si>
  <si>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</si>
  <si>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</si>
  <si>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</si>
  <si>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</si>
  <si>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</si>
  <si>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</si>
  <si>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</si>
  <si>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</si>
  <si>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</si>
  <si>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</si>
  <si>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</si>
  <si>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</si>
  <si>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</si>
  <si>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</si>
  <si>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</si>
  <si>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</si>
  <si>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</si>
  <si>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</si>
  <si>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</si>
  <si>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</si>
  <si>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</si>
  <si>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</si>
  <si>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</si>
  <si>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</si>
  <si>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</si>
  <si>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</si>
  <si>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</si>
  <si>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</si>
  <si>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</si>
  <si>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</si>
  <si>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</si>
  <si>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</si>
  <si>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</si>
  <si>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</si>
  <si>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</si>
  <si>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</si>
  <si>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</si>
  <si>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</si>
  <si>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</si>
  <si>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</si>
  <si>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</si>
  <si>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</si>
  <si>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</si>
  <si>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</si>
  <si>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</si>
  <si>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</si>
  <si>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</si>
  <si>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</si>
  <si>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</si>
  <si>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</si>
  <si>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</si>
  <si>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</si>
  <si>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</si>
  <si>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</si>
  <si>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</si>
  <si>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</si>
  <si>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</si>
  <si>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</si>
  <si>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</si>
  <si>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</si>
  <si>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</si>
  <si>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</si>
  <si>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</si>
  <si>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</si>
  <si>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</si>
  <si>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</si>
  <si>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</si>
  <si>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</si>
  <si>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</si>
  <si>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</si>
  <si>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</si>
  <si>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</si>
  <si>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</si>
  <si>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</si>
  <si>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</si>
  <si>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</si>
  <si>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</si>
  <si>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</si>
  <si>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</si>
  <si>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</si>
  <si>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</si>
  <si>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</si>
  <si>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</si>
  <si>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</si>
  <si>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</si>
  <si>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</si>
  <si>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</si>
  <si>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</si>
  <si>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</si>
  <si>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</si>
  <si>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</si>
  <si>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</si>
  <si>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</si>
  <si>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</si>
  <si>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</si>
  <si>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</si>
  <si>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</si>
  <si>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</si>
  <si>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</si>
  <si>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</si>
  <si>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</si>
  <si>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</si>
  <si>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</si>
  <si>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</si>
  <si>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</si>
  <si>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</si>
  <si>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</si>
  <si>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</si>
  <si>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</si>
  <si>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</si>
  <si>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</si>
  <si>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</si>
  <si>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</si>
  <si>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</si>
  <si>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</si>
  <si>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</si>
  <si>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</si>
  <si>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</si>
  <si>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</si>
  <si>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</si>
  <si>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</si>
  <si>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</si>
  <si>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</si>
  <si>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</si>
  <si>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</si>
  <si>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</si>
  <si>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</si>
  <si>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</si>
  <si>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</si>
  <si>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</si>
  <si>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</si>
  <si>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</si>
  <si>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</si>
  <si>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</si>
  <si>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</si>
  <si>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</si>
  <si>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</si>
  <si>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</si>
  <si>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</si>
  <si>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</si>
  <si>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</si>
  <si>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</si>
  <si>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</si>
  <si>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</si>
  <si>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</si>
  <si>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</si>
  <si>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</si>
  <si>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</si>
  <si>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</si>
  <si>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</si>
  <si>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</si>
  <si>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</si>
  <si>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</si>
  <si>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</si>
  <si>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</si>
  <si>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</si>
  <si>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</si>
  <si>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</si>
  <si>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</si>
  <si>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</si>
  <si>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</si>
  <si>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</si>
  <si>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</si>
  <si>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</si>
  <si>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</si>
  <si>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</si>
  <si>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</si>
  <si>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</si>
  <si>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</si>
  <si>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</si>
  <si>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</si>
  <si>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</si>
  <si>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</si>
  <si>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</si>
  <si>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</si>
  <si>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</si>
  <si>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</si>
  <si>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</si>
  <si>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</si>
  <si>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</si>
  <si>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</si>
  <si>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</si>
  <si>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</si>
  <si>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</si>
  <si>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</si>
  <si>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</si>
  <si>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</si>
  <si>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</si>
  <si>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</si>
  <si>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</si>
  <si>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</si>
  <si>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</si>
  <si>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</si>
  <si>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</si>
  <si>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</si>
  <si>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</si>
  <si>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</si>
  <si>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</si>
  <si>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</si>
  <si>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</si>
  <si>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</si>
  <si>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</si>
  <si>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</si>
  <si>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</si>
  <si>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</si>
  <si>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</si>
  <si>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</si>
  <si>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</si>
  <si>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</si>
  <si>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</si>
  <si>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</si>
  <si>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</si>
  <si>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</si>
  <si>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</si>
  <si>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</si>
  <si>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</si>
  <si>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</si>
  <si>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</si>
  <si>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</si>
  <si>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</si>
  <si>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</si>
  <si>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</si>
  <si>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</si>
  <si>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</si>
  <si>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</si>
  <si>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</si>
  <si>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</si>
  <si>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</si>
  <si>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</si>
  <si>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</si>
  <si>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</si>
  <si>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</si>
  <si>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</si>
  <si>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</si>
  <si>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</si>
  <si>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</si>
  <si>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</si>
  <si>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</si>
  <si>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</si>
  <si>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</si>
  <si>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</si>
  <si>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</si>
  <si>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</si>
  <si>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</si>
  <si>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</si>
  <si>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</si>
  <si>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</si>
  <si>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</si>
  <si>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</si>
  <si>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</si>
  <si>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</si>
  <si>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</si>
  <si>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</si>
  <si>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</si>
  <si>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</si>
  <si>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</si>
  <si>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</si>
  <si>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</si>
  <si>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</si>
  <si>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</si>
  <si>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</si>
  <si>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</si>
  <si>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</si>
  <si>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</si>
  <si>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</si>
  <si>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</si>
  <si>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</si>
  <si>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</si>
  <si>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</si>
  <si>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</si>
  <si>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</si>
  <si>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</si>
  <si>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</si>
  <si>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</si>
  <si>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</si>
  <si>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</si>
  <si>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</si>
  <si>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</si>
  <si>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</si>
  <si>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</si>
  <si>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</si>
  <si>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</si>
  <si>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</si>
  <si>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</si>
  <si>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</si>
  <si>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</si>
  <si>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</si>
  <si>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</si>
  <si>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</si>
  <si>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</si>
  <si>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</si>
  <si>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</si>
  <si>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</si>
  <si>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</si>
  <si>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</si>
  <si>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</si>
  <si>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</si>
  <si>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</si>
  <si>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</si>
  <si>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</si>
  <si>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</si>
  <si>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</si>
  <si>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</si>
  <si>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</si>
  <si>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</si>
  <si>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</si>
  <si>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</si>
  <si>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</si>
  <si>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</si>
  <si>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</si>
  <si>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</si>
  <si>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</si>
  <si>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</si>
  <si>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</si>
  <si>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</si>
  <si>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</si>
  <si>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</si>
  <si>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</si>
  <si>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</si>
  <si>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</si>
  <si>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</si>
  <si>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</si>
  <si>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</si>
  <si>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</si>
  <si>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</si>
  <si>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</si>
  <si>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</si>
  <si>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</si>
  <si>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</si>
  <si>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</si>
  <si>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</si>
  <si>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</si>
  <si>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</si>
  <si>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</si>
  <si>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</si>
  <si>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</si>
  <si>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</si>
  <si>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</si>
  <si>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</si>
  <si>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</si>
  <si>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</si>
  <si>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</si>
  <si>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</si>
  <si>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</si>
  <si>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</si>
  <si>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</si>
  <si>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</si>
  <si>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</si>
  <si>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</si>
  <si>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</si>
  <si>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</si>
  <si>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</si>
  <si>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</si>
  <si>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</si>
  <si>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</si>
  <si>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</si>
  <si>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</si>
  <si>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</si>
  <si>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</si>
  <si>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</si>
  <si>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</si>
  <si>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</si>
  <si>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</si>
  <si>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</si>
  <si>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</si>
  <si>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</si>
  <si>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</si>
  <si>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</si>
  <si>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</si>
  <si>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</si>
  <si>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</si>
  <si>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</si>
  <si>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</si>
  <si>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</si>
  <si>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</si>
  <si>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</si>
  <si>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</si>
  <si>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</si>
  <si>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</si>
  <si>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</si>
  <si>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</si>
  <si>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</si>
  <si>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</si>
  <si>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</si>
  <si>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</si>
  <si>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</si>
  <si>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</si>
  <si>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</si>
  <si>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</si>
  <si>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</si>
  <si>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</si>
  <si>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</si>
  <si>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</si>
  <si>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</si>
  <si>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</si>
  <si>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</si>
  <si>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</si>
  <si>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</si>
  <si>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</si>
  <si>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</si>
  <si>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</si>
  <si>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</si>
  <si>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</si>
  <si>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</si>
  <si>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</si>
  <si>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</si>
  <si>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</si>
  <si>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</si>
  <si>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</si>
  <si>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</si>
  <si>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</si>
  <si>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</si>
  <si>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</si>
  <si>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</si>
  <si>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</si>
  <si>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</si>
  <si>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</si>
  <si>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</si>
  <si>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</si>
  <si>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</si>
  <si>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</si>
  <si>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</si>
  <si>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</si>
  <si>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</si>
  <si>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</si>
  <si>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</si>
  <si>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</si>
  <si>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</si>
  <si>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</si>
  <si>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</si>
  <si>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</si>
  <si>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</si>
  <si>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</si>
  <si>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</si>
  <si>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</si>
  <si>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</si>
  <si>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</si>
  <si>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</si>
  <si>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</si>
  <si>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</si>
  <si>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</si>
  <si>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</si>
  <si>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</si>
  <si>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</si>
  <si>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</si>
  <si>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</si>
  <si>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</si>
  <si>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</si>
  <si>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</si>
  <si>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</si>
  <si>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</si>
  <si>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</si>
  <si>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</si>
  <si>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</si>
  <si>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</si>
  <si>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</si>
  <si>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</si>
  <si>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</si>
  <si>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</si>
  <si>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</si>
  <si>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</si>
  <si>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</si>
  <si>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</si>
  <si>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</si>
  <si>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</si>
  <si>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</si>
  <si>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</si>
  <si>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</si>
  <si>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</si>
  <si>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</si>
  <si>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</si>
  <si>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</si>
  <si>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</si>
  <si>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</si>
  <si>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</si>
  <si>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</si>
  <si>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</si>
  <si>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</si>
  <si>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</si>
  <si>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</si>
  <si>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</si>
  <si>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</si>
  <si>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</si>
  <si>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</si>
  <si>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</si>
  <si>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</si>
  <si>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</si>
  <si>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</si>
  <si>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</si>
  <si>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</si>
  <si>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</si>
  <si>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</si>
  <si>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</si>
  <si>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</si>
  <si>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</si>
  <si>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</si>
  <si>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</si>
  <si>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</si>
  <si>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</si>
  <si>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</si>
  <si>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</si>
  <si>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</si>
  <si>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</si>
  <si>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</si>
  <si>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</si>
  <si>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</si>
  <si>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</si>
  <si>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</si>
  <si>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</si>
  <si>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</si>
  <si>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</si>
  <si>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</si>
  <si>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</si>
  <si>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</si>
  <si>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</si>
  <si>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</si>
  <si>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</si>
  <si>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</si>
  <si>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</si>
  <si>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</si>
  <si>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</si>
  <si>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</si>
  <si>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</si>
  <si>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</si>
  <si>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</si>
  <si>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</si>
  <si>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</si>
  <si>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</si>
  <si>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</si>
  <si>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</si>
  <si>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</si>
  <si>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</si>
  <si>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</si>
  <si>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</si>
  <si>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</si>
  <si>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</si>
  <si>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</si>
  <si>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</si>
  <si>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</si>
  <si>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</si>
  <si>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</si>
  <si>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</si>
  <si>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</si>
  <si>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</si>
  <si>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</si>
  <si>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</si>
  <si>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</si>
  <si>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</si>
  <si>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</si>
  <si>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</si>
  <si>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</si>
  <si>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</si>
  <si>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</si>
  <si>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</si>
  <si>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</si>
  <si>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</si>
  <si>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</si>
  <si>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</si>
  <si>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</si>
  <si>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</si>
  <si>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</si>
  <si>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</si>
  <si>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</si>
  <si>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</si>
  <si>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</si>
  <si>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</si>
  <si>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</si>
  <si>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</si>
  <si>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</si>
  <si>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</si>
  <si>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</si>
  <si>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</si>
  <si>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</si>
  <si>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</si>
  <si>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</si>
  <si>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</si>
  <si>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</si>
  <si>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</si>
  <si>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</si>
  <si>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</si>
  <si>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</si>
  <si>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</si>
  <si>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</si>
  <si>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</si>
  <si>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</si>
  <si>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</si>
  <si>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</si>
  <si>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</si>
  <si>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</si>
  <si>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</si>
  <si>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</si>
  <si>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</si>
  <si>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</si>
  <si>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</si>
  <si>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</si>
  <si>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</si>
  <si>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</si>
  <si>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</si>
  <si>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</si>
  <si>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</si>
  <si>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</si>
  <si>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</si>
  <si>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</si>
  <si>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</si>
  <si>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</si>
  <si>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</si>
  <si>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</si>
  <si>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</si>
  <si>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</si>
  <si>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</si>
  <si>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</si>
  <si>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</si>
  <si>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</si>
  <si>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</si>
  <si>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</si>
  <si>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</si>
  <si>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</si>
  <si>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</si>
  <si>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</si>
  <si>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</si>
  <si>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</si>
  <si>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</si>
  <si>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</si>
  <si>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</si>
  <si>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</si>
  <si>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</si>
  <si>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</si>
  <si>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</si>
  <si>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</si>
  <si>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</si>
  <si>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</si>
  <si>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</si>
  <si>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</si>
  <si>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</si>
  <si>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</si>
  <si>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</si>
  <si>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</si>
  <si>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</si>
  <si>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</si>
  <si>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</si>
  <si>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</si>
  <si>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</si>
  <si>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</si>
  <si>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</si>
  <si>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</si>
  <si>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</si>
  <si>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</si>
  <si>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</si>
  <si>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</si>
  <si>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</si>
  <si>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</si>
  <si>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</si>
  <si>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</si>
  <si>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</si>
  <si>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</si>
  <si>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</si>
  <si>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</si>
  <si>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</si>
  <si>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</si>
  <si>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</si>
  <si>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</si>
  <si>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</si>
  <si>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</si>
  <si>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</si>
  <si>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</si>
  <si>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</si>
  <si>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</si>
  <si>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</si>
  <si>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</si>
  <si>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</si>
  <si>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</si>
  <si>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</si>
  <si>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</si>
  <si>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</si>
  <si>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</si>
  <si>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</si>
  <si>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</si>
  <si>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</si>
  <si>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</si>
  <si>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</si>
  <si>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</si>
  <si>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</si>
  <si>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</si>
  <si>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</si>
  <si>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</si>
  <si>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</si>
  <si>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</si>
  <si>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</si>
  <si>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</si>
  <si>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</si>
  <si>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</si>
  <si>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</si>
  <si>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</si>
  <si>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</si>
  <si>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</si>
  <si>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</si>
  <si>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</si>
  <si>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</si>
  <si>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</si>
  <si>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</si>
  <si>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</si>
  <si>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</si>
  <si>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</si>
  <si>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</si>
  <si>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</si>
  <si>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</si>
  <si>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</si>
  <si>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</si>
  <si>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</si>
  <si>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</si>
  <si>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</si>
  <si>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</si>
  <si>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</si>
  <si>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</si>
  <si>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</si>
  <si>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</si>
  <si>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</si>
  <si>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</si>
  <si>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</si>
  <si>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</si>
  <si>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</si>
  <si>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</si>
  <si>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</si>
  <si>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</si>
  <si>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</si>
  <si>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</si>
  <si>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</si>
  <si>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</si>
  <si>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</si>
  <si>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</si>
  <si>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</si>
  <si>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</si>
  <si>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</si>
  <si>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</si>
  <si>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</si>
  <si>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</si>
  <si>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</si>
  <si>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</si>
  <si>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</si>
  <si>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</si>
  <si>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</si>
  <si>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</si>
  <si>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</si>
  <si>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</si>
  <si>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</si>
  <si>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</si>
  <si>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</si>
  <si>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</si>
  <si>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</si>
  <si>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</si>
  <si>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</si>
  <si>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</si>
  <si>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</si>
  <si>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</si>
  <si>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</si>
  <si>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</si>
  <si>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</si>
  <si>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</si>
  <si>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</si>
  <si>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</si>
  <si>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</si>
  <si>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</si>
  <si>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</si>
  <si>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</si>
  <si>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</si>
  <si>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</si>
  <si>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</si>
  <si>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</si>
  <si>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</si>
  <si>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</si>
  <si>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</si>
  <si>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</si>
  <si>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</si>
  <si>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</si>
  <si>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</si>
  <si>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</si>
  <si>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</si>
  <si>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</si>
  <si>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</si>
  <si>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</si>
  <si>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</si>
  <si>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</si>
  <si>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</si>
  <si>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</si>
  <si>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</si>
  <si>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</si>
  <si>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</si>
  <si>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</si>
  <si>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</si>
  <si>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</si>
  <si>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</si>
  <si>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</si>
  <si>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</si>
  <si>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</si>
  <si>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</si>
  <si>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</si>
  <si>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</si>
  <si>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</si>
  <si>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</si>
  <si>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</si>
  <si>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</si>
  <si>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</si>
  <si>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</si>
  <si>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</si>
  <si>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</si>
  <si>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</si>
  <si>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</si>
  <si>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</si>
  <si>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</si>
  <si>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</si>
  <si>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</si>
  <si>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</si>
  <si>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</si>
  <si>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</si>
  <si>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</si>
  <si>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</si>
  <si>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</si>
  <si>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</si>
  <si>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</si>
  <si>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</si>
  <si>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</si>
  <si>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</si>
  <si>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</si>
  <si>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</si>
  <si>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</si>
  <si>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</si>
  <si>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</si>
  <si>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</si>
  <si>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</si>
  <si>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</si>
  <si>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</si>
  <si>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</si>
  <si>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</si>
  <si>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</si>
  <si>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</si>
  <si>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</si>
  <si>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</si>
  <si>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</si>
  <si>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</si>
  <si>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</si>
  <si>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</si>
  <si>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</si>
  <si>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</si>
  <si>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</si>
  <si>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</si>
  <si>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</si>
  <si>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</si>
  <si>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</si>
  <si>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</si>
  <si>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</si>
  <si>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</si>
  <si>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</si>
  <si>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</si>
  <si>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</si>
  <si>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</si>
  <si>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</si>
  <si>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</si>
  <si>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</si>
  <si>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</si>
  <si>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</si>
  <si>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</si>
  <si>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</si>
  <si>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</si>
  <si>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</si>
  <si>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</si>
  <si>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</si>
  <si>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</si>
  <si>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</si>
  <si>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</si>
  <si>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</si>
  <si>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</si>
  <si>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</si>
  <si>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</si>
  <si>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</si>
  <si>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</si>
  <si>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</si>
  <si>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</si>
  <si>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</si>
  <si>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</si>
  <si>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</si>
  <si>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</si>
  <si>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</si>
  <si>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</si>
  <si>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</si>
  <si>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</si>
  <si>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</si>
  <si>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</si>
  <si>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</si>
  <si>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</si>
  <si>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</si>
  <si>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</si>
  <si>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</si>
  <si>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</si>
  <si>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</si>
  <si>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</si>
  <si>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</si>
  <si>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</si>
  <si>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</si>
  <si>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</si>
  <si>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</si>
  <si>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</si>
  <si>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</si>
  <si>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</si>
  <si>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</si>
  <si>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</si>
  <si>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</si>
  <si>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</si>
  <si>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</si>
  <si>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</si>
  <si>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</si>
  <si>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</si>
  <si>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</si>
  <si>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</si>
  <si>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</si>
  <si>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</si>
  <si>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</si>
  <si>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</si>
  <si>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</si>
  <si>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</si>
  <si>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</si>
  <si>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</si>
  <si>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</si>
  <si>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</si>
  <si>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</si>
  <si>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</si>
  <si>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</si>
  <si>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</si>
  <si>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</si>
  <si>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</si>
  <si>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</si>
  <si>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</si>
  <si>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</si>
  <si>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</si>
  <si>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</si>
  <si>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</si>
  <si>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</si>
  <si>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</si>
  <si>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</si>
  <si>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</si>
  <si>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</si>
  <si>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</si>
  <si>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</si>
  <si>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</si>
  <si>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</si>
  <si>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</si>
  <si>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</si>
  <si>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</si>
  <si>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</si>
  <si>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</si>
  <si>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</si>
  <si>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</si>
  <si>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</si>
  <si>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</si>
  <si>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</si>
  <si>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</si>
  <si>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</si>
  <si>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</si>
  <si>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</si>
  <si>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</si>
  <si>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</si>
  <si>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</si>
  <si>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</si>
  <si>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</si>
  <si>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</si>
  <si>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</si>
  <si>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</si>
  <si>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</si>
  <si>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</si>
  <si>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</si>
  <si>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</si>
  <si>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</si>
  <si>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</si>
  <si>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</si>
  <si>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</si>
  <si>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</si>
  <si>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</si>
  <si>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</si>
  <si>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</si>
  <si>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</si>
  <si>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</si>
  <si>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</si>
  <si>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</si>
  <si>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</si>
  <si>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</si>
  <si>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</si>
  <si>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</si>
  <si>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</si>
  <si>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</si>
  <si>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</si>
  <si>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</si>
  <si>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</si>
  <si>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</si>
  <si>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</si>
  <si>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</si>
  <si>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</si>
  <si>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</si>
  <si>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</si>
  <si>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</si>
  <si>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</si>
  <si>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</si>
  <si>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</si>
  <si>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</si>
  <si>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</si>
  <si>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</si>
  <si>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</si>
  <si>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</si>
  <si>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</si>
  <si>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</si>
  <si>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</si>
  <si>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</si>
  <si>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</si>
  <si>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</si>
  <si>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</si>
  <si>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</si>
  <si>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</si>
  <si>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</si>
  <si>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</si>
  <si>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</si>
  <si>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</si>
  <si>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</si>
  <si>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</si>
  <si>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</si>
  <si>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</si>
  <si>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</si>
  <si>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</si>
  <si>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</si>
  <si>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</si>
  <si>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</si>
  <si>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</si>
  <si>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</si>
  <si>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</si>
  <si>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</si>
  <si>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</si>
  <si>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</si>
  <si>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</si>
  <si>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</si>
  <si>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</si>
  <si>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</si>
  <si>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</si>
  <si>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</si>
  <si>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</si>
  <si>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</si>
  <si>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</si>
  <si>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</si>
  <si>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</si>
  <si>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</si>
  <si>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</si>
  <si>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</si>
  <si>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</si>
  <si>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</si>
  <si>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</si>
  <si>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</si>
  <si>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</si>
  <si>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</si>
  <si>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</si>
  <si>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</si>
  <si>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</si>
  <si>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</si>
  <si>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</si>
  <si>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</si>
  <si>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</si>
  <si>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</si>
  <si>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</si>
  <si>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</si>
  <si>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</si>
  <si>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</si>
  <si>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</si>
  <si>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</si>
  <si>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</si>
  <si>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</si>
  <si>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</si>
  <si>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</si>
  <si>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</si>
  <si>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</si>
  <si>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</si>
  <si>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</si>
  <si>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</si>
  <si>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</si>
  <si>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</si>
  <si>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</si>
  <si>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</si>
  <si>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</si>
  <si>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</si>
  <si>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</si>
  <si>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</si>
  <si>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</si>
  <si>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</si>
  <si>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</si>
  <si>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</si>
  <si>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</si>
  <si>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</si>
  <si>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</si>
  <si>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</si>
  <si>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</si>
  <si>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</si>
  <si>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</si>
  <si>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</si>
  <si>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</si>
  <si>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</si>
  <si>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</si>
  <si>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</si>
  <si>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</si>
  <si>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</si>
  <si>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</si>
  <si>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</si>
  <si>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</si>
  <si>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</si>
  <si>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</si>
  <si>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</si>
  <si>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</si>
  <si>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</si>
  <si>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</si>
  <si>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</si>
  <si>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</si>
  <si>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</si>
  <si>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</si>
  <si>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</si>
  <si>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</si>
  <si>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</si>
  <si>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</si>
  <si>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</si>
  <si>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</si>
  <si>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</si>
  <si>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</si>
  <si>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</si>
  <si>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</si>
  <si>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</si>
  <si>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</si>
  <si>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</si>
  <si>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</si>
  <si>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</si>
  <si>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</si>
  <si>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</si>
  <si>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</si>
  <si>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</si>
  <si>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</si>
  <si>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</si>
  <si>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</si>
  <si>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</si>
  <si>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</si>
  <si>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</si>
  <si>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</si>
  <si>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</si>
  <si>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</si>
  <si>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</si>
  <si>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</si>
  <si>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</si>
  <si>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</si>
  <si>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</si>
  <si>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</si>
  <si>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</si>
  <si>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</si>
  <si>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</si>
  <si>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</si>
  <si>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</si>
  <si>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</si>
  <si>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</si>
  <si>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</si>
  <si>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</si>
  <si>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</si>
  <si>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</si>
  <si>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</si>
  <si>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</si>
  <si>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</si>
  <si>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</si>
  <si>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</si>
  <si>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</si>
  <si>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</si>
  <si>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</si>
  <si>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</si>
  <si>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</si>
  <si>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</si>
  <si>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</si>
  <si>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</si>
  <si>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</si>
  <si>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</si>
  <si>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</si>
  <si>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</si>
  <si>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</si>
  <si>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</si>
  <si>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</si>
  <si>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</si>
  <si>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</si>
  <si>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</si>
  <si>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</si>
  <si>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</si>
  <si>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</si>
  <si>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</si>
  <si>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</si>
  <si>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</si>
  <si>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</si>
  <si>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</si>
  <si>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</si>
  <si>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</si>
  <si>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</si>
  <si>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</si>
  <si>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</si>
  <si>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</si>
  <si>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</si>
  <si>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</si>
  <si>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</si>
  <si>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</si>
  <si>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</si>
  <si>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</si>
  <si>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</si>
  <si>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</si>
  <si>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</si>
  <si>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</si>
  <si>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</si>
  <si>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</si>
  <si>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</si>
  <si>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</si>
  <si>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</si>
  <si>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</si>
  <si>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</si>
  <si>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</si>
  <si>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</si>
  <si>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</si>
  <si>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</si>
  <si>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</si>
  <si>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</si>
  <si>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</si>
  <si>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</si>
  <si>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</si>
  <si>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</si>
  <si>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</si>
  <si>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</si>
  <si>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</si>
  <si>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</si>
  <si>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</si>
  <si>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</si>
  <si>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</si>
  <si>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</si>
  <si>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</si>
  <si>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</si>
  <si>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</si>
  <si>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</si>
  <si>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</si>
  <si>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</si>
  <si>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</si>
  <si>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</si>
  <si>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</si>
  <si>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</si>
  <si>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</si>
  <si>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</si>
  <si>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</si>
  <si>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</si>
  <si>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</si>
  <si>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</si>
  <si>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</si>
  <si>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</si>
  <si>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</si>
  <si>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</si>
  <si>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</si>
  <si>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</si>
  <si>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</si>
  <si>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</si>
  <si>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</si>
  <si>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</si>
  <si>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</si>
  <si>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</si>
  <si>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</si>
  <si>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</si>
  <si>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</si>
  <si>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</si>
  <si>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</si>
  <si>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</si>
  <si>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</si>
  <si>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</si>
  <si>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</si>
  <si>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</si>
  <si>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</si>
  <si>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</si>
  <si>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</si>
  <si>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</si>
  <si>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</si>
  <si>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</si>
  <si>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</si>
  <si>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</si>
  <si>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</si>
  <si>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</si>
  <si>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</si>
  <si>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</si>
  <si>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</si>
  <si>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</si>
  <si>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</si>
  <si>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</si>
  <si>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</si>
  <si>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</si>
  <si>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</si>
  <si>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</si>
  <si>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</si>
  <si>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</si>
  <si>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</si>
  <si>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</si>
  <si>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</si>
  <si>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</si>
  <si>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</si>
  <si>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</si>
  <si>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</si>
  <si>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</si>
  <si>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</si>
  <si>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</si>
  <si>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</si>
  <si>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</si>
  <si>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</si>
  <si>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</si>
  <si>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</si>
  <si>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</si>
  <si>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</si>
  <si>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</si>
  <si>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</si>
  <si>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</si>
  <si>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</si>
  <si>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</si>
  <si>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</si>
  <si>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</si>
  <si>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</si>
  <si>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</si>
  <si>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</si>
  <si>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</si>
  <si>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</si>
  <si>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</si>
  <si>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</si>
  <si>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</si>
  <si>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</si>
  <si>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</si>
  <si>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</si>
  <si>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</si>
  <si>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</si>
  <si>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</si>
  <si>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</si>
  <si>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</si>
  <si>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</si>
  <si>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</si>
  <si>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</si>
  <si>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</si>
  <si>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</si>
  <si>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</si>
  <si>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</si>
  <si>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</si>
  <si>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</si>
  <si>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</si>
  <si>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</si>
  <si>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</si>
  <si>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</si>
  <si>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</si>
  <si>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</si>
  <si>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</si>
  <si>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</si>
  <si>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</si>
  <si>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</si>
  <si>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</si>
  <si>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</si>
  <si>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</si>
  <si>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</si>
  <si>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</si>
  <si>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</si>
  <si>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</si>
  <si>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</si>
  <si>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</si>
  <si>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</si>
  <si>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</si>
  <si>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</si>
  <si>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</si>
  <si>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</si>
  <si>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</si>
  <si>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</si>
  <si>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</si>
  <si>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</si>
  <si>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</si>
  <si>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</si>
  <si>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</si>
  <si>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</si>
  <si>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</si>
  <si>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</si>
  <si>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</si>
  <si>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</si>
  <si>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</si>
  <si>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</si>
  <si>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</si>
  <si>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</si>
  <si>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</si>
  <si>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</si>
  <si>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</si>
  <si>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</si>
  <si>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</si>
  <si>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</si>
  <si>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</si>
  <si>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</si>
  <si>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</si>
  <si>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</si>
  <si>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</si>
  <si>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</si>
  <si>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</si>
  <si>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</si>
  <si>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</si>
  <si>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</si>
  <si>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</si>
  <si>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</si>
  <si>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</si>
  <si>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</si>
  <si>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</si>
  <si>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</si>
  <si>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</si>
  <si>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</si>
  <si>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</si>
  <si>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</si>
  <si>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</si>
  <si>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</si>
  <si>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</si>
  <si>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</si>
  <si>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</si>
  <si>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</si>
  <si>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</si>
  <si>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</si>
  <si>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</si>
  <si>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</si>
  <si>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</si>
  <si>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</si>
  <si>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</si>
  <si>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</si>
  <si>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</si>
  <si>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</si>
  <si>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</si>
  <si>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</si>
  <si>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</si>
  <si>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</si>
  <si>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</si>
  <si>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</si>
  <si>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</si>
  <si>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</si>
  <si>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</si>
  <si>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</si>
  <si>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</si>
  <si>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</si>
  <si>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</si>
  <si>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</si>
  <si>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</si>
  <si>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</si>
  <si>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</si>
  <si>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</si>
  <si>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</si>
  <si>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</si>
  <si>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</si>
  <si>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</si>
  <si>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</si>
  <si>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</si>
  <si>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</si>
  <si>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</si>
  <si>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</si>
  <si>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</si>
  <si>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</si>
  <si>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</si>
  <si>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</si>
  <si>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</si>
  <si>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</si>
  <si>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</si>
  <si>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</si>
  <si>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</si>
  <si>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</si>
  <si>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</si>
  <si>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</si>
  <si>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</si>
  <si>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</si>
  <si>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</si>
  <si>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</si>
  <si>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</si>
  <si>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</si>
  <si>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</si>
  <si>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</si>
  <si>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</si>
  <si>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</si>
  <si>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</si>
  <si>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</si>
  <si>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</si>
  <si>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</si>
  <si>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</si>
  <si>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</si>
  <si>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</si>
  <si>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</si>
  <si>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</si>
  <si>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</si>
  <si>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</si>
  <si>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</si>
  <si>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</si>
  <si>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</si>
  <si>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</si>
  <si>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</si>
  <si>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</si>
  <si>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</si>
  <si>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</si>
  <si>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</si>
  <si>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</si>
  <si>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</si>
  <si>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</si>
  <si>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</si>
  <si>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</si>
  <si>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</si>
  <si>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</si>
  <si>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</si>
  <si>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</si>
  <si>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</si>
  <si>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</si>
  <si>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</si>
  <si>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</si>
  <si>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</si>
  <si>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</si>
  <si>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</si>
  <si>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</si>
  <si>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</si>
  <si>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</si>
  <si>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</si>
  <si>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</si>
  <si>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</si>
  <si>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</si>
  <si>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</si>
  <si>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</si>
  <si>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</si>
  <si>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</si>
  <si>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</si>
  <si>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</si>
  <si>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</si>
  <si>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</si>
  <si>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</si>
  <si>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</si>
  <si>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</si>
  <si>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</si>
  <si>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</si>
  <si>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</si>
  <si>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</si>
  <si>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</si>
  <si>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</si>
  <si>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</si>
  <si>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</si>
  <si>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</si>
  <si>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</si>
  <si>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</si>
  <si>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</si>
  <si>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</si>
  <si>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</si>
  <si>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</si>
  <si>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</si>
  <si>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</si>
  <si>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</si>
  <si>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</si>
  <si>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</si>
  <si>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</si>
  <si>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</si>
  <si>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</si>
  <si>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</si>
  <si>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</si>
  <si>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</si>
  <si>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</si>
  <si>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</si>
  <si>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</si>
  <si>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</si>
  <si>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</si>
  <si>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</si>
  <si>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</si>
  <si>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</si>
  <si>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</si>
  <si>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</si>
  <si>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</si>
  <si>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</si>
  <si>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</si>
  <si>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</si>
  <si>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</si>
  <si>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</si>
  <si>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</si>
  <si>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</si>
  <si>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</si>
  <si>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</si>
  <si>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</si>
  <si>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</si>
  <si>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</si>
  <si>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</si>
  <si>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</si>
  <si>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</si>
  <si>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</si>
  <si>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</si>
  <si>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</si>
  <si>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</si>
  <si>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</si>
  <si>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</si>
  <si>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</si>
  <si>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</si>
  <si>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</si>
  <si>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</si>
  <si>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</si>
  <si>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</si>
  <si>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</si>
  <si>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</si>
  <si>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</si>
  <si>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</si>
  <si>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</si>
  <si>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</si>
  <si>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</si>
  <si>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</si>
  <si>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</si>
  <si>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</si>
  <si>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</si>
  <si>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</si>
  <si>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</si>
  <si>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</si>
  <si>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</si>
  <si>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</si>
  <si>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</si>
  <si>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</si>
  <si>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</si>
  <si>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</si>
  <si>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</si>
  <si>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</si>
  <si>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</si>
  <si>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</si>
  <si>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</si>
  <si>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</si>
  <si>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</si>
  <si>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</si>
  <si>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</si>
  <si>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</si>
  <si>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</si>
  <si>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</si>
  <si>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</si>
  <si>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</si>
  <si>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</si>
  <si>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</si>
  <si>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</si>
  <si>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</si>
  <si>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</si>
  <si>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</si>
  <si>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</si>
  <si>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</si>
  <si>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</si>
  <si>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</si>
  <si>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</si>
  <si>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</si>
  <si>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</si>
  <si>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</si>
  <si>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</si>
  <si>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</si>
  <si>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</si>
  <si>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</si>
  <si>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</si>
  <si>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</si>
  <si>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</si>
  <si>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</si>
  <si>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</si>
  <si>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</si>
  <si>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</si>
  <si>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</si>
  <si>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</si>
  <si>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</si>
  <si>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</si>
  <si>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</si>
  <si>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</si>
  <si>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</si>
  <si>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</si>
  <si>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</si>
  <si>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</si>
  <si>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</si>
  <si>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</si>
  <si>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</si>
  <si>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</si>
  <si>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</si>
  <si>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</si>
  <si>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</si>
  <si>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</si>
  <si>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</si>
  <si>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</si>
  <si>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</si>
  <si>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</si>
  <si>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</si>
  <si>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</si>
  <si>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</si>
  <si>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</si>
  <si>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</si>
  <si>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</si>
  <si>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</si>
  <si>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</si>
  <si>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</si>
  <si>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</si>
  <si>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</si>
  <si>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</si>
  <si>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</si>
  <si>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</si>
  <si>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</si>
  <si>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</si>
  <si>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</si>
  <si>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</si>
  <si>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</si>
  <si>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</si>
  <si>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</si>
  <si>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</si>
  <si>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</si>
  <si>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</si>
  <si>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</si>
  <si>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</si>
  <si>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</si>
  <si>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</si>
  <si>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</si>
  <si>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</si>
  <si>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</si>
  <si>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</si>
  <si>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</si>
  <si>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</si>
  <si>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</si>
  <si>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</si>
  <si>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</si>
  <si>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</si>
  <si>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</si>
  <si>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</si>
  <si>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</si>
  <si>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</si>
  <si>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</si>
  <si>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</si>
  <si>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</si>
  <si>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</si>
  <si>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</si>
  <si>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</si>
  <si>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</si>
  <si>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</si>
  <si>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</si>
  <si>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</si>
  <si>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</si>
  <si>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</si>
  <si>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</si>
  <si>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</si>
  <si>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</si>
  <si>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</si>
  <si>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</si>
  <si>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</si>
  <si>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</si>
  <si>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</si>
  <si>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</si>
  <si>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</si>
  <si>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</si>
  <si>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</si>
  <si>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</si>
  <si>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</si>
  <si>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</si>
  <si>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</si>
  <si>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</si>
  <si>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</si>
  <si>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</si>
  <si>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</si>
  <si>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</si>
  <si>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</si>
  <si>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</si>
  <si>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</si>
  <si>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</si>
  <si>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</si>
  <si>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</si>
  <si>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</si>
  <si>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</si>
  <si>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</si>
  <si>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</si>
  <si>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</si>
  <si>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</si>
  <si>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</si>
  <si>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</si>
  <si>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</si>
  <si>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</si>
  <si>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</si>
  <si>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</si>
  <si>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</si>
  <si>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</si>
  <si>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</si>
  <si>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</si>
  <si>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</si>
  <si>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</si>
  <si>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</si>
  <si>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</si>
  <si>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</si>
  <si>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</si>
  <si>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</si>
  <si>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</si>
  <si>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</si>
  <si>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</si>
  <si>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</si>
  <si>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</si>
  <si>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</si>
  <si>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</si>
  <si>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</si>
  <si>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</si>
  <si>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</si>
  <si>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</si>
  <si>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</si>
  <si>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</si>
  <si>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</si>
  <si>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</si>
  <si>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</si>
  <si>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</si>
  <si>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</si>
  <si>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</si>
  <si>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</si>
  <si>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</si>
  <si>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</si>
  <si>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</si>
  <si>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</si>
  <si>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</si>
  <si>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</si>
  <si>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</si>
  <si>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</si>
  <si>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</si>
  <si>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</si>
  <si>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</si>
  <si>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</si>
  <si>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</si>
  <si>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</si>
  <si>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</si>
  <si>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</si>
  <si>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</si>
  <si>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</si>
  <si>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</si>
  <si>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</si>
  <si>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</si>
  <si>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</si>
  <si>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</si>
  <si>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</si>
  <si>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</si>
  <si>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</si>
  <si>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</si>
  <si>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</si>
  <si>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</si>
  <si>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</si>
  <si>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</si>
  <si>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</si>
  <si>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</si>
  <si>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</si>
  <si>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</si>
  <si>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</si>
  <si>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</si>
  <si>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</si>
  <si>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</si>
  <si>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</si>
  <si>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</si>
  <si>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</si>
  <si>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</si>
  <si>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</si>
  <si>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</si>
  <si>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</si>
  <si>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</si>
  <si>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</si>
  <si>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</si>
  <si>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</si>
  <si>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</si>
  <si>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</si>
  <si>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</si>
  <si>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</si>
  <si>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</si>
  <si>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</si>
  <si>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</si>
  <si>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</si>
  <si>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</si>
  <si>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</si>
  <si>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</si>
  <si>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</si>
  <si>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</si>
  <si>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</si>
  <si>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</si>
  <si>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</si>
  <si>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</si>
  <si>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</si>
  <si>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</si>
  <si>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</si>
  <si>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</si>
  <si>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</si>
  <si>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</si>
  <si>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</si>
  <si>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</si>
  <si>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</si>
  <si>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</si>
  <si>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</si>
  <si>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</si>
  <si>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</si>
  <si>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</si>
  <si>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</si>
  <si>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</si>
  <si>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</si>
  <si>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</si>
  <si>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</si>
  <si>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</si>
  <si>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</si>
  <si>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</si>
  <si>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</si>
  <si>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</si>
  <si>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</si>
  <si>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</si>
  <si>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</si>
  <si>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</si>
  <si>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</si>
  <si>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</si>
  <si>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</si>
  <si>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</si>
  <si>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</si>
  <si>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</si>
  <si>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</si>
  <si>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</si>
  <si>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</si>
  <si>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</si>
  <si>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</si>
  <si>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</si>
  <si>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</si>
  <si>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</si>
  <si>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</si>
  <si>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</si>
  <si>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</si>
  <si>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</si>
  <si>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</si>
  <si>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</si>
  <si>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</si>
  <si>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</si>
  <si>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</si>
  <si>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</si>
  <si>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</si>
  <si>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</si>
  <si>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</si>
  <si>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</si>
  <si>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</si>
  <si>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</si>
  <si>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</si>
  <si>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</si>
  <si>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</si>
  <si>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</si>
  <si>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</si>
  <si>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</si>
  <si>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</si>
  <si>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</si>
  <si>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</si>
  <si>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</si>
  <si>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</si>
  <si>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</si>
  <si>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</si>
  <si>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</si>
  <si>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</si>
  <si>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</si>
  <si>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</si>
  <si>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</si>
  <si>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</si>
  <si>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</si>
  <si>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</si>
  <si>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</si>
  <si>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</si>
  <si>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</si>
  <si>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</si>
  <si>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</si>
  <si>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</si>
  <si>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</si>
  <si>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</si>
  <si>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</si>
  <si>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</si>
  <si>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</si>
  <si>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</si>
  <si>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</si>
  <si>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</si>
  <si>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</si>
  <si>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</si>
  <si>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</si>
  <si>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</si>
  <si>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</si>
  <si>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</si>
  <si>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</si>
  <si>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</si>
  <si>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</si>
  <si>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</si>
  <si>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</si>
  <si>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</si>
  <si>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</si>
  <si>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</si>
  <si>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</si>
  <si>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</si>
  <si>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</si>
  <si>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</si>
  <si>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</si>
  <si>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</si>
  <si>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</si>
  <si>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</si>
  <si>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</si>
  <si>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</si>
  <si>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</si>
  <si>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</si>
  <si>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</si>
  <si>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</si>
  <si>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</si>
  <si>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</si>
  <si>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</si>
  <si>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</si>
  <si>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</si>
  <si>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</si>
  <si>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</si>
  <si>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</si>
  <si>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</si>
  <si>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</si>
  <si>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</si>
  <si>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</si>
  <si>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</si>
  <si>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</si>
  <si>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</si>
  <si>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</si>
  <si>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</si>
  <si>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</si>
  <si>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</si>
  <si>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</si>
  <si>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</si>
  <si>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</si>
  <si>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</si>
  <si>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</si>
  <si>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</si>
  <si>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</si>
  <si>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</si>
  <si>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</si>
  <si>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</si>
  <si>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</si>
  <si>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</si>
  <si>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</si>
  <si>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</si>
  <si>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</si>
  <si>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</si>
  <si>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</si>
  <si>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</si>
  <si>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</si>
  <si>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</si>
  <si>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</si>
  <si>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</si>
  <si>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</si>
  <si>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</si>
  <si>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</si>
  <si>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</si>
  <si>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</si>
  <si>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</si>
  <si>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</si>
  <si>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</si>
  <si>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</si>
  <si>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</si>
  <si>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</si>
  <si>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</si>
  <si>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</si>
  <si>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</si>
  <si>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</si>
  <si>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</si>
  <si>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</si>
  <si>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</si>
  <si>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</si>
  <si>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</si>
  <si>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</si>
  <si>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</si>
  <si>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</si>
  <si>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</si>
  <si>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</si>
  <si>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</si>
  <si>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</si>
  <si>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</si>
  <si>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</si>
  <si>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</si>
  <si>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</si>
  <si>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</si>
  <si>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</si>
  <si>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</si>
  <si>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</si>
  <si>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</si>
  <si>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</si>
  <si>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</si>
  <si>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</si>
  <si>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</si>
  <si>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</si>
  <si>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</si>
  <si>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</si>
  <si>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</si>
  <si>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</si>
  <si>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</si>
  <si>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</si>
  <si>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</si>
  <si>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</si>
  <si>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</si>
  <si>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</si>
  <si>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</si>
  <si>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</si>
  <si>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</si>
  <si>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</si>
  <si>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</si>
  <si>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</si>
  <si>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</si>
  <si>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</si>
  <si>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</si>
  <si>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</si>
  <si>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</si>
  <si>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</si>
  <si>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</si>
  <si>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</si>
  <si>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</si>
  <si>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</si>
  <si>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</si>
  <si>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</si>
  <si>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</si>
  <si>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</si>
  <si>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</si>
  <si>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</si>
  <si>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</si>
  <si>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</si>
  <si>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</si>
  <si>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</si>
  <si>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</si>
  <si>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</si>
  <si>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</si>
  <si>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</si>
  <si>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</si>
  <si>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</si>
  <si>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</si>
  <si>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</si>
  <si>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</si>
  <si>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</si>
  <si>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</si>
  <si>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</si>
  <si>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</si>
  <si>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</si>
  <si>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</si>
  <si>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</si>
  <si>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</si>
  <si>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</si>
  <si>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</si>
  <si>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</si>
  <si>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</si>
  <si>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</si>
  <si>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</si>
  <si>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</si>
  <si>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</si>
  <si>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</si>
  <si>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</si>
  <si>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</si>
  <si>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</si>
  <si>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</si>
  <si>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</si>
  <si>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</si>
  <si>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</si>
  <si>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</si>
  <si>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</si>
  <si>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</si>
  <si>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</si>
  <si>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</si>
  <si>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</si>
  <si>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</si>
  <si>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</si>
  <si>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</si>
  <si>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</si>
  <si>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</si>
  <si>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</si>
  <si>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</si>
  <si>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</si>
  <si>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</si>
  <si>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</si>
  <si>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</si>
  <si>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</si>
  <si>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</si>
  <si>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</si>
  <si>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</si>
  <si>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</si>
  <si>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</si>
  <si>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</si>
  <si>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</si>
  <si>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</si>
  <si>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</si>
  <si>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</si>
  <si>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</si>
  <si>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</si>
  <si>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</si>
  <si>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</si>
  <si>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</si>
  <si>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</si>
  <si>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</si>
  <si>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</si>
  <si>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</si>
  <si>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</si>
  <si>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</si>
  <si>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</si>
  <si>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</si>
  <si>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</si>
  <si>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</si>
  <si>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</si>
  <si>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</si>
  <si>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</si>
  <si>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</si>
  <si>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</si>
  <si>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</si>
  <si>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</si>
  <si>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</si>
  <si>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</si>
  <si>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</si>
  <si>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</si>
  <si>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</si>
  <si>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</si>
  <si>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</si>
  <si>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</si>
  <si>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</si>
  <si>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</si>
  <si>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</si>
  <si>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</si>
  <si>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</si>
  <si>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</si>
  <si>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</si>
  <si>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</si>
  <si>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</si>
  <si>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</si>
  <si>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</si>
  <si>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</si>
  <si>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</si>
  <si>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</si>
  <si>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</si>
  <si>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</si>
  <si>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</si>
  <si>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</si>
  <si>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</si>
  <si>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</si>
  <si>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</si>
  <si>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</si>
  <si>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</si>
  <si>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</si>
  <si>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</si>
  <si>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</si>
  <si>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</si>
  <si>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</si>
  <si>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</si>
  <si>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</si>
  <si>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</si>
  <si>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</si>
  <si>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</si>
  <si>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</si>
  <si>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</si>
  <si>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</si>
  <si>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</si>
  <si>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</si>
  <si>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</si>
  <si>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</si>
  <si>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</si>
  <si>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</si>
  <si>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</si>
  <si>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</si>
  <si>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</si>
  <si>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</si>
  <si>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</si>
  <si>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</si>
  <si>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</si>
  <si>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</si>
  <si>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</si>
  <si>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</si>
  <si>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</si>
  <si>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</si>
  <si>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</si>
  <si>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</si>
  <si>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</si>
  <si>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</si>
  <si>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</si>
  <si>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</si>
  <si>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</si>
  <si>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</si>
  <si>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</si>
  <si>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</si>
  <si>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</si>
  <si>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</si>
  <si>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</si>
  <si>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</si>
  <si>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</si>
  <si>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</si>
  <si>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</si>
  <si>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</si>
  <si>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</si>
  <si>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</si>
  <si>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</si>
  <si>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</si>
  <si>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</si>
  <si>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</si>
  <si>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</si>
  <si>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</si>
  <si>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</si>
  <si>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</si>
  <si>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</si>
  <si>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</si>
  <si>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</si>
  <si>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</si>
  <si>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</si>
  <si>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</si>
  <si>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</si>
  <si>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</si>
  <si>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</si>
  <si>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</si>
  <si>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</si>
  <si>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</si>
  <si>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</si>
  <si>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</si>
  <si>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</si>
  <si>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</si>
  <si>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</si>
  <si>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</si>
  <si>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</si>
  <si>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</si>
  <si>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</si>
  <si>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</si>
  <si>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</si>
  <si>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</si>
  <si>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</si>
  <si>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</si>
  <si>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</si>
  <si>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</si>
  <si>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</si>
  <si>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</si>
  <si>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</si>
  <si>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</si>
  <si>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</si>
  <si>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</si>
  <si>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</si>
  <si>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</si>
  <si>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</si>
  <si>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</si>
  <si>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</si>
  <si>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</si>
  <si>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</si>
  <si>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</si>
  <si>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</si>
  <si>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</si>
  <si>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</si>
  <si>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</si>
  <si>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</si>
  <si>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</si>
  <si>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</si>
  <si>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</si>
  <si>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</si>
  <si>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</si>
  <si>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</si>
  <si>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</si>
  <si>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</si>
  <si>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</si>
  <si>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</si>
  <si>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</si>
  <si>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</si>
  <si>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</si>
  <si>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</si>
  <si>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</si>
  <si>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</si>
  <si>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</si>
  <si>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</si>
  <si>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</si>
  <si>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</si>
  <si>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</si>
  <si>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</si>
  <si>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</si>
  <si>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</si>
  <si>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</si>
  <si>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</si>
  <si>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</si>
  <si>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</si>
  <si>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</si>
  <si>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</si>
  <si>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</si>
  <si>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</si>
  <si>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</si>
  <si>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</si>
  <si>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</si>
  <si>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</si>
  <si>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</si>
  <si>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</si>
  <si>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</si>
  <si>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</si>
  <si>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</si>
  <si>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</si>
  <si>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</si>
  <si>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</si>
  <si>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</si>
  <si>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</si>
  <si>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</si>
  <si>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</si>
  <si>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</si>
  <si>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</si>
  <si>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</si>
  <si>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</si>
  <si>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</si>
  <si>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</si>
  <si>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</si>
  <si>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</si>
  <si>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</si>
  <si>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</si>
  <si>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</si>
  <si>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</si>
  <si>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</si>
  <si>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</si>
  <si>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</si>
  <si>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</si>
  <si>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</si>
  <si>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</si>
  <si>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</si>
  <si>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</si>
  <si>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</si>
  <si>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</si>
  <si>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</si>
  <si>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</si>
  <si>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</si>
  <si>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</si>
  <si>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</si>
  <si>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</si>
  <si>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</si>
  <si>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</si>
  <si>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</si>
  <si>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</si>
  <si>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</si>
  <si>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</si>
  <si>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</si>
  <si>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</si>
  <si>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</si>
  <si>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</si>
  <si>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</si>
  <si>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</si>
  <si>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</si>
  <si>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</si>
  <si>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</si>
  <si>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</si>
  <si>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</si>
  <si>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</si>
  <si>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</si>
  <si>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</si>
  <si>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</si>
  <si>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</si>
  <si>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</si>
  <si>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</si>
  <si>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</si>
  <si>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</si>
  <si>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</si>
  <si>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</si>
  <si>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</si>
  <si>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</si>
  <si>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</si>
  <si>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</si>
  <si>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</si>
  <si>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</si>
  <si>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</si>
  <si>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</si>
  <si>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</si>
  <si>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</si>
  <si>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</si>
  <si>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</si>
  <si>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</si>
  <si>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</si>
  <si>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</si>
  <si>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</si>
  <si>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</si>
  <si>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</si>
  <si>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</si>
  <si>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</si>
  <si>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</si>
  <si>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</si>
  <si>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</si>
  <si>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</si>
  <si>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</si>
  <si>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</si>
  <si>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</si>
  <si>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</si>
  <si>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</si>
  <si>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</si>
  <si>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</si>
  <si>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</si>
  <si>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</si>
  <si>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</si>
  <si>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</si>
  <si>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</si>
  <si>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</si>
  <si>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</si>
  <si>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</si>
  <si>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</si>
  <si>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</si>
  <si>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</si>
  <si>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</si>
  <si>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</si>
  <si>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</si>
  <si>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</si>
  <si>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</si>
  <si>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</si>
  <si>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</si>
  <si>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</si>
  <si>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</si>
  <si>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</si>
  <si>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</si>
  <si>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</si>
  <si>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</si>
  <si>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</si>
  <si>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</si>
  <si>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</si>
  <si>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</si>
  <si>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</si>
  <si>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</si>
  <si>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</si>
  <si>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</si>
  <si>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</si>
  <si>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</si>
  <si>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</si>
  <si>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</si>
  <si>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</si>
  <si>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</si>
  <si>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</si>
  <si>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</si>
  <si>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</si>
  <si>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</si>
  <si>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</si>
  <si>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</si>
  <si>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</si>
  <si>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</si>
  <si>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</si>
  <si>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</si>
  <si>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</si>
  <si>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</si>
  <si>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</si>
  <si>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</si>
  <si>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</si>
  <si>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</si>
  <si>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</si>
  <si>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</si>
  <si>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</si>
  <si>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</si>
  <si>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</si>
  <si>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</si>
  <si>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</si>
  <si>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</si>
  <si>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</si>
  <si>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</si>
  <si>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</si>
  <si>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</si>
  <si>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</si>
  <si>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</si>
  <si>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</si>
  <si>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</si>
  <si>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</si>
  <si>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</si>
  <si>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</si>
  <si>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</si>
  <si>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</si>
  <si>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</si>
  <si>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</si>
  <si>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</si>
  <si>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</si>
  <si>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</si>
  <si>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</si>
  <si>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</si>
  <si>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</si>
  <si>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</si>
  <si>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</si>
  <si>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</si>
  <si>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</si>
  <si>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</si>
  <si>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</si>
  <si>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</si>
  <si>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</si>
  <si>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</si>
  <si>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</si>
  <si>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</si>
  <si>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</si>
  <si>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</si>
  <si>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</si>
  <si>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</si>
  <si>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</si>
  <si>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</si>
  <si>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</si>
  <si>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</si>
  <si>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</si>
  <si>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</si>
  <si>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</si>
  <si>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</si>
  <si>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</si>
  <si>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</si>
  <si>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</si>
  <si>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</si>
  <si>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</si>
  <si>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</si>
  <si>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</si>
  <si>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</si>
  <si>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</si>
  <si>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</si>
  <si>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</si>
  <si>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</si>
  <si>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</si>
  <si>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</si>
  <si>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</si>
  <si>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</si>
  <si>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</si>
  <si>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</si>
  <si>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</si>
  <si>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</si>
  <si>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</si>
  <si>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</si>
  <si>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</si>
  <si>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</si>
  <si>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</si>
  <si>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</si>
  <si>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</si>
  <si>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</si>
  <si>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</si>
  <si>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</si>
  <si>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</si>
  <si>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</si>
  <si>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</si>
  <si>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</si>
  <si>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</si>
  <si>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</si>
  <si>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</si>
  <si>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</si>
  <si>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</si>
  <si>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</si>
  <si>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</si>
  <si>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</si>
  <si>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</si>
  <si>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</si>
  <si>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</si>
  <si>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</si>
  <si>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</si>
  <si>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</si>
  <si>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</si>
  <si>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</si>
  <si>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</si>
  <si>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</si>
  <si>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</si>
  <si>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</si>
  <si>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</si>
  <si>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</si>
  <si>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</si>
  <si>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</si>
  <si>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</si>
  <si>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</si>
  <si>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</si>
  <si>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</si>
  <si>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</si>
  <si>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</si>
  <si>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</si>
  <si>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</si>
  <si>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</si>
  <si>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</si>
  <si>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</si>
  <si>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</si>
  <si>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</si>
  <si>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</si>
  <si>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</si>
  <si>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</si>
  <si>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</si>
  <si>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</si>
  <si>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</si>
  <si>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</si>
  <si>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</si>
  <si>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</si>
  <si>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</si>
  <si>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</si>
  <si>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</si>
  <si>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</si>
  <si>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</si>
  <si>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</si>
  <si>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</si>
  <si>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</si>
  <si>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</si>
  <si>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</si>
  <si>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</si>
  <si>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</si>
  <si>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</si>
  <si>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</si>
  <si>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</si>
  <si>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</si>
  <si>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</si>
  <si>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</si>
  <si>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</si>
  <si>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</si>
  <si>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</si>
  <si>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</si>
  <si>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</si>
  <si>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</si>
  <si>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</si>
  <si>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</si>
  <si>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</si>
  <si>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</si>
  <si>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</si>
  <si>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</si>
  <si>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</si>
  <si>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</si>
  <si>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</si>
  <si>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</si>
  <si>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</si>
  <si>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</si>
  <si>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</si>
  <si>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</si>
  <si>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</si>
  <si>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</si>
  <si>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</si>
  <si>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</si>
  <si>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</si>
  <si>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</si>
  <si>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</si>
  <si>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</si>
  <si>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</si>
  <si>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</si>
  <si>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</si>
  <si>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</si>
  <si>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</si>
  <si>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</si>
  <si>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</si>
  <si>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</si>
  <si>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</si>
  <si>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</si>
  <si>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</si>
  <si>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</si>
  <si>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</si>
  <si>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</si>
  <si>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</si>
  <si>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</si>
  <si>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</si>
  <si>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</si>
  <si>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</si>
  <si>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</si>
  <si>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</si>
  <si>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</si>
  <si>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</si>
  <si>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</si>
  <si>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</si>
  <si>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</si>
  <si>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</si>
  <si>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</si>
  <si>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</si>
  <si>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</si>
  <si>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</si>
  <si>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</si>
  <si>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</si>
  <si>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</si>
  <si>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</si>
  <si>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</si>
  <si>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</si>
  <si>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</si>
  <si>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</si>
  <si>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</si>
  <si>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</si>
  <si>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</si>
  <si>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</si>
  <si>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</si>
  <si>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</si>
  <si>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</si>
  <si>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</si>
  <si>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</si>
  <si>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</si>
  <si>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</si>
  <si>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</si>
  <si>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</si>
  <si>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</si>
  <si>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</si>
  <si>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</si>
  <si>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</si>
  <si>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</si>
  <si>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</si>
  <si>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</si>
  <si>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</si>
  <si>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</si>
  <si>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</si>
  <si>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</si>
  <si>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</si>
  <si>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</si>
  <si>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</si>
  <si>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</si>
  <si>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</si>
  <si>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</si>
  <si>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</si>
  <si>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</si>
  <si>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</si>
  <si>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</si>
  <si>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</si>
  <si>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</si>
  <si>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</si>
  <si>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</si>
  <si>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</si>
  <si>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</si>
  <si>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</si>
  <si>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</si>
  <si>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</si>
  <si>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</si>
  <si>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</si>
  <si>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</si>
  <si>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</si>
  <si>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</si>
  <si>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</si>
  <si>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</si>
  <si>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</si>
  <si>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</si>
  <si>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</si>
  <si>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</si>
  <si>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</si>
  <si>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</si>
  <si>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</si>
  <si>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</si>
  <si>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</si>
  <si>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</si>
  <si>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</si>
  <si>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</si>
  <si>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</si>
  <si>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</si>
  <si>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</si>
  <si>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</si>
  <si>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</si>
  <si>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</si>
  <si>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</si>
  <si>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</si>
  <si>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</si>
  <si>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</si>
  <si>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</si>
  <si>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</si>
  <si>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</si>
  <si>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</si>
  <si>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</si>
  <si>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</si>
  <si>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</si>
  <si>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</si>
  <si>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</si>
  <si>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</si>
  <si>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</si>
  <si>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</si>
  <si>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</si>
  <si>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</si>
  <si>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</si>
  <si>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</si>
  <si>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</si>
  <si>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</si>
  <si>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</si>
  <si>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</si>
  <si>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</si>
  <si>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</si>
  <si>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</si>
  <si>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</si>
  <si>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</si>
  <si>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</si>
  <si>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</si>
  <si>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</si>
  <si>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</si>
  <si>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</si>
  <si>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</si>
  <si>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</si>
  <si>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</si>
  <si>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</si>
  <si>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</si>
  <si>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</si>
  <si>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</si>
  <si>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</si>
  <si>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</si>
  <si>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</si>
  <si>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</si>
  <si>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</si>
  <si>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</si>
  <si>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</si>
  <si>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</si>
  <si>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</si>
  <si>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</si>
  <si>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</si>
  <si>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</si>
  <si>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</si>
  <si>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</si>
  <si>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</si>
  <si>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</si>
  <si>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</si>
  <si>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</si>
  <si>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</si>
  <si>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</si>
  <si>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</si>
  <si>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</si>
  <si>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</si>
  <si>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</si>
  <si>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</si>
  <si>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</si>
  <si>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</si>
  <si>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</si>
  <si>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</si>
  <si>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</si>
  <si>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</si>
  <si>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</si>
  <si>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</si>
  <si>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</si>
  <si>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</si>
  <si>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</si>
  <si>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</si>
  <si>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</si>
  <si>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</si>
  <si>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</si>
  <si>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</si>
  <si>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</si>
  <si>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</si>
  <si>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</si>
  <si>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</si>
  <si>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</si>
  <si>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</si>
  <si>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</si>
  <si>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</si>
  <si>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</si>
  <si>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</si>
  <si>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</si>
  <si>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</si>
  <si>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</si>
  <si>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</si>
  <si>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</si>
  <si>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</si>
  <si>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</si>
  <si>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</si>
  <si>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</si>
  <si>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</si>
  <si>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</si>
  <si>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</si>
  <si>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</si>
  <si>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</si>
  <si>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</si>
  <si>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</si>
  <si>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</si>
  <si>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</si>
  <si>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</si>
  <si>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</si>
  <si>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</si>
  <si>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</si>
  <si>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</si>
  <si>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</si>
  <si>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</si>
  <si>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</si>
  <si>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</si>
  <si>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</si>
  <si>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</si>
  <si>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</si>
  <si>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</si>
  <si>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</si>
  <si>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</si>
  <si>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</si>
  <si>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</si>
  <si>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</si>
  <si>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</si>
  <si>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</si>
  <si>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</si>
  <si>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</si>
  <si>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</si>
  <si>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</si>
  <si>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</si>
  <si>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</si>
  <si>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</si>
  <si>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</si>
  <si>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</si>
  <si>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</si>
  <si>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</si>
  <si>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</si>
  <si>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</si>
  <si>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</si>
  <si>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</si>
  <si>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</si>
  <si>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</si>
  <si>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</si>
  <si>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</si>
  <si>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</si>
  <si>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</si>
  <si>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</si>
  <si>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</si>
  <si>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</si>
  <si>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</si>
  <si>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</si>
  <si>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</si>
  <si>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</si>
  <si>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</si>
  <si>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</si>
  <si>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</si>
  <si>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</si>
  <si>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</si>
  <si>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</si>
  <si>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</si>
  <si>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</si>
  <si>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</si>
  <si>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</si>
  <si>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</si>
  <si>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</si>
  <si>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</si>
  <si>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</si>
  <si>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</si>
  <si>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</si>
  <si>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</si>
  <si>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</si>
  <si>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</si>
  <si>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</si>
  <si>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</si>
  <si>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</si>
  <si>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</si>
  <si>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</si>
  <si>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</si>
  <si>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</si>
  <si>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</si>
  <si>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</si>
  <si>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</si>
  <si>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</si>
  <si>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</si>
  <si>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</si>
  <si>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</si>
  <si>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</si>
  <si>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</si>
  <si>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</si>
  <si>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</si>
  <si>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</si>
  <si>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</si>
  <si>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</si>
  <si>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</si>
  <si>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</si>
  <si>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</si>
  <si>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</si>
  <si>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</si>
  <si>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</si>
  <si>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</si>
  <si>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</si>
  <si>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</si>
  <si>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</si>
  <si>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</si>
  <si>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</si>
  <si>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</si>
  <si>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</si>
  <si>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</si>
  <si>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</si>
  <si>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</si>
  <si>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</si>
  <si>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</si>
  <si>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</si>
  <si>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</si>
  <si>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</si>
  <si>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</si>
  <si>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</si>
  <si>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</si>
  <si>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</si>
  <si>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</si>
  <si>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</si>
  <si>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</si>
  <si>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</si>
  <si>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</si>
  <si>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</si>
  <si>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</si>
  <si>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</si>
  <si>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</si>
  <si>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</si>
  <si>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</si>
  <si>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</si>
  <si>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</si>
  <si>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</si>
  <si>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</si>
  <si>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</si>
  <si>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</si>
  <si>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</si>
  <si>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</si>
  <si>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</si>
  <si>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</si>
  <si>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</si>
  <si>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</si>
  <si>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</si>
  <si>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</si>
  <si>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</si>
  <si>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</si>
  <si>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</si>
  <si>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</si>
  <si>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</si>
  <si>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</si>
  <si>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</si>
  <si>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</si>
  <si>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</si>
  <si>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</si>
  <si>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</si>
  <si>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</si>
  <si>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</si>
  <si>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</si>
  <si>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</si>
  <si>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</si>
  <si>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</si>
  <si>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</si>
  <si>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</si>
  <si>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</si>
  <si>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</si>
  <si>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</si>
  <si>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</si>
  <si>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</si>
  <si>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</si>
  <si>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</si>
  <si>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</si>
  <si>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</si>
  <si>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</si>
  <si>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</si>
  <si>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</si>
  <si>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</si>
  <si>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</si>
  <si>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</si>
  <si>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</si>
  <si>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</si>
  <si>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</si>
  <si>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</si>
  <si>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</si>
  <si>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</si>
  <si>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</si>
  <si>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</si>
  <si>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</si>
  <si>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</si>
  <si>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</si>
  <si>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</si>
  <si>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</si>
  <si>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</si>
  <si>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</si>
  <si>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</si>
  <si>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</si>
  <si>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</si>
  <si>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</si>
  <si>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</si>
  <si>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</si>
  <si>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</si>
  <si>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</si>
  <si>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</si>
  <si>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</si>
  <si>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</si>
  <si>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</si>
  <si>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</si>
  <si>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</si>
  <si>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</si>
  <si>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</si>
  <si>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</si>
  <si>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</si>
  <si>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</si>
  <si>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</si>
  <si>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</si>
  <si>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</si>
  <si>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</si>
  <si>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</si>
  <si>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</si>
  <si>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</si>
  <si>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</si>
  <si>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</si>
  <si>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</si>
  <si>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</si>
  <si>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</si>
  <si>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</si>
  <si>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</si>
  <si>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</si>
  <si>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</si>
  <si>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</si>
  <si>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</si>
  <si>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</si>
  <si>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</si>
  <si>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</si>
  <si>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</si>
  <si>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</si>
  <si>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</si>
  <si>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</si>
  <si>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</si>
  <si>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</si>
  <si>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</si>
  <si>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</si>
  <si>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</si>
  <si>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</si>
  <si>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</si>
  <si>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</si>
  <si>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</si>
  <si>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</si>
  <si>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</si>
  <si>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</si>
  <si>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</si>
  <si>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</si>
  <si>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</si>
  <si>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</si>
  <si>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</si>
  <si>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</si>
  <si>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</si>
  <si>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</si>
  <si>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</si>
  <si>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</si>
  <si>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</si>
  <si>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</si>
  <si>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</si>
  <si>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</si>
  <si>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</si>
  <si>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</si>
  <si>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</si>
  <si>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</si>
  <si>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</si>
  <si>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</si>
  <si>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</si>
  <si>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</si>
  <si>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</si>
  <si>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</si>
  <si>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</si>
  <si>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</si>
  <si>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</si>
  <si>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</si>
  <si>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</si>
  <si>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</si>
  <si>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</si>
  <si>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</si>
  <si>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</si>
  <si>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</si>
  <si>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</si>
  <si>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</si>
  <si>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</si>
  <si>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</si>
  <si>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</si>
  <si>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</si>
  <si>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</si>
  <si>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</si>
  <si>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</si>
  <si>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</si>
  <si>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</si>
  <si>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</si>
  <si>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</si>
  <si>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</si>
  <si>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</si>
  <si>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</si>
  <si>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</si>
  <si>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</si>
  <si>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</si>
  <si>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</si>
  <si>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</si>
  <si>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</si>
  <si>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</si>
  <si>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</si>
  <si>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</si>
  <si>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</si>
  <si>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</si>
  <si>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</si>
  <si>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</si>
  <si>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</si>
  <si>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</si>
  <si>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</si>
  <si>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</si>
  <si>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</si>
  <si>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</si>
  <si>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</si>
  <si>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</si>
  <si>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</si>
  <si>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</si>
  <si>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</si>
  <si>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</si>
  <si>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</si>
  <si>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</si>
  <si>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</si>
  <si>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</si>
  <si>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</si>
  <si>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</si>
  <si>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</si>
  <si>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</si>
  <si>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</si>
  <si>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</si>
  <si>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</si>
  <si>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</si>
  <si>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</si>
  <si>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</si>
  <si>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</si>
  <si>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</si>
  <si>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</si>
  <si>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</si>
  <si>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</si>
  <si>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</si>
  <si>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</si>
  <si>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</si>
  <si>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</si>
  <si>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</si>
  <si>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</si>
  <si>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</si>
  <si>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</si>
  <si>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</si>
  <si>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</si>
  <si>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</si>
  <si>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</si>
  <si>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</si>
  <si>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</si>
  <si>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</si>
  <si>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</si>
  <si>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</si>
  <si>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</si>
  <si>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</si>
  <si>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</si>
  <si>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</si>
  <si>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</si>
  <si>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</si>
  <si>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</si>
  <si>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</si>
  <si>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</si>
  <si>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</si>
  <si>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</si>
  <si>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</si>
  <si>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</si>
  <si>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</si>
  <si>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</si>
  <si>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</si>
  <si>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</si>
  <si>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</si>
  <si>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</si>
  <si>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</si>
  <si>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</si>
  <si>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</si>
  <si>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</si>
  <si>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</si>
  <si>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</si>
  <si>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</si>
  <si>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</si>
  <si>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</si>
  <si>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</si>
  <si>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</si>
  <si>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</si>
  <si>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</si>
  <si>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</si>
  <si>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</si>
  <si>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</si>
  <si>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</si>
  <si>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</si>
  <si>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</si>
  <si>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</si>
  <si>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</si>
  <si>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</si>
  <si>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</si>
  <si>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</si>
  <si>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</si>
  <si>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</si>
  <si>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</si>
  <si>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</si>
  <si>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</si>
  <si>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</si>
  <si>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</si>
  <si>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</si>
  <si>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</si>
  <si>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</si>
  <si>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</si>
  <si>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</si>
  <si>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</si>
  <si>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</si>
  <si>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</si>
  <si>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</si>
  <si>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</si>
  <si>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</si>
  <si>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</si>
  <si>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</si>
  <si>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</si>
  <si>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</si>
  <si>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</si>
  <si>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</si>
  <si>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</si>
  <si>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</si>
  <si>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</si>
  <si>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</si>
  <si>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</si>
  <si>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</si>
  <si>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</si>
  <si>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</si>
  <si>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</si>
  <si>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</si>
  <si>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</si>
  <si>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</si>
  <si>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</si>
  <si>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</si>
  <si>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</si>
  <si>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</si>
  <si>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</si>
  <si>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</si>
  <si>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</si>
  <si>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</si>
  <si>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</si>
  <si>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</si>
  <si>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</si>
  <si>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</si>
  <si>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</si>
  <si>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</si>
  <si>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</si>
  <si>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</si>
  <si>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</si>
  <si>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</si>
  <si>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</si>
  <si>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</si>
  <si>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</si>
  <si>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</si>
  <si>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</si>
  <si>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</si>
  <si>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</si>
  <si>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</si>
  <si>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</si>
  <si>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</si>
  <si>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</si>
  <si>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</si>
  <si>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</si>
  <si>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</si>
  <si>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</si>
  <si>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</si>
  <si>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</si>
  <si>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</si>
  <si>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</si>
  <si>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</si>
  <si>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</si>
  <si>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</si>
  <si>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</si>
  <si>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</si>
  <si>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</si>
  <si>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</si>
  <si>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</si>
  <si>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</si>
  <si>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</si>
  <si>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</si>
  <si>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</si>
  <si>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</si>
  <si>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</si>
  <si>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</si>
  <si>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</si>
  <si>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</si>
  <si>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</si>
  <si>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</si>
  <si>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</si>
  <si>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</si>
  <si>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</si>
  <si>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</si>
  <si>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</si>
  <si>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</si>
  <si>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</si>
  <si>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</si>
  <si>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</si>
  <si>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</si>
  <si>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</si>
  <si>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</si>
  <si>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</si>
  <si>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</si>
  <si>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</si>
  <si>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</si>
  <si>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</si>
  <si>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</si>
  <si>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</si>
  <si>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</si>
  <si>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</si>
  <si>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</si>
  <si>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</si>
  <si>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</si>
  <si>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</si>
  <si>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</si>
  <si>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</si>
  <si>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</si>
  <si>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</si>
  <si>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</si>
  <si>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</si>
  <si>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</si>
  <si>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</si>
  <si>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</si>
  <si>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</si>
  <si>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</si>
  <si>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</si>
  <si>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</si>
  <si>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</si>
  <si>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</si>
  <si>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</si>
  <si>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</si>
  <si>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</si>
  <si>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</si>
  <si>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</si>
  <si>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</si>
  <si>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</si>
  <si>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</si>
  <si>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</si>
  <si>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</si>
  <si>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</si>
  <si>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</si>
  <si>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</si>
  <si>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</si>
  <si>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</si>
  <si>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</si>
  <si>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</si>
  <si>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</si>
  <si>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</si>
  <si>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</si>
  <si>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</si>
  <si>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</si>
  <si>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</si>
  <si>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</si>
  <si>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</si>
  <si>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</si>
  <si>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</si>
  <si>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</si>
  <si>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</si>
  <si>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</si>
  <si>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</si>
  <si>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</si>
  <si>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</si>
  <si>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</si>
  <si>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</si>
  <si>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</si>
  <si>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</si>
  <si>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</si>
  <si>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</si>
  <si>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</si>
  <si>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</si>
  <si>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</si>
  <si>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</si>
  <si>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</si>
  <si>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</si>
  <si>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</si>
  <si>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</si>
  <si>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</si>
  <si>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</si>
  <si>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</si>
  <si>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</si>
  <si>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</si>
  <si>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</si>
  <si>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</si>
  <si>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</si>
  <si>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</si>
  <si>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</si>
  <si>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</si>
  <si>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</si>
  <si>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</si>
  <si>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</si>
  <si>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</si>
  <si>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</si>
  <si>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</si>
  <si>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</si>
  <si>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</si>
  <si>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</si>
  <si>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</si>
  <si>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</si>
  <si>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</si>
  <si>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</si>
  <si>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</si>
  <si>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</si>
  <si>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</si>
  <si>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</si>
  <si>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</si>
  <si>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</si>
  <si>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</si>
  <si>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</si>
  <si>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</si>
  <si>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</si>
  <si>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</si>
  <si>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</si>
  <si>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</si>
  <si>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</si>
  <si>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</si>
  <si>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</si>
  <si>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</si>
  <si>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</si>
  <si>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</si>
  <si>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</si>
  <si>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</si>
  <si>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</si>
  <si>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</si>
  <si>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</si>
  <si>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</si>
  <si>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</si>
  <si>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</si>
  <si>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</si>
  <si>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</si>
  <si>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</si>
  <si>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</si>
  <si>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</si>
  <si>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</si>
  <si>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</si>
  <si>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</si>
  <si>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</si>
  <si>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</si>
  <si>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</si>
  <si>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</si>
  <si>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</si>
  <si>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</si>
  <si>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</si>
  <si>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</si>
  <si>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</si>
  <si>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</si>
  <si>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</si>
  <si>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</si>
  <si>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</si>
  <si>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</si>
  <si>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</si>
  <si>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</si>
  <si>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</si>
  <si>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</si>
  <si>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</si>
  <si>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</si>
  <si>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</si>
  <si>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</si>
  <si>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</si>
  <si>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</si>
  <si>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</si>
  <si>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</si>
  <si>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</si>
  <si>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</si>
  <si>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</si>
  <si>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</si>
  <si>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</si>
  <si>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</si>
  <si>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</si>
  <si>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</si>
  <si>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</si>
  <si>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</si>
  <si>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</si>
  <si>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</si>
  <si>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</si>
  <si>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</si>
  <si>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</si>
  <si>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</si>
  <si>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</si>
  <si>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</si>
  <si>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</si>
  <si>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</si>
  <si>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</si>
  <si>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</si>
  <si>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</si>
  <si>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</si>
  <si>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</si>
  <si>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</si>
  <si>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</si>
  <si>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</si>
  <si>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</si>
  <si>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</si>
  <si>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</si>
  <si>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</si>
  <si>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</si>
  <si>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</si>
  <si>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</si>
  <si>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</si>
  <si>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</si>
  <si>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</si>
  <si>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</si>
  <si>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</si>
  <si>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</si>
  <si>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</si>
  <si>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</si>
  <si>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</si>
  <si>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</si>
  <si>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</si>
  <si>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</si>
  <si>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</si>
  <si>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</si>
  <si>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</si>
  <si>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</si>
  <si>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</si>
  <si>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</si>
  <si>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</si>
  <si>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</si>
  <si>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</si>
  <si>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</si>
  <si>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</si>
  <si>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</si>
  <si>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</si>
  <si>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</si>
  <si>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</si>
  <si>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</si>
  <si>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</si>
  <si>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</si>
  <si>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</si>
  <si>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</si>
  <si>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</si>
  <si>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</si>
  <si>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</si>
  <si>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</si>
  <si>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</si>
  <si>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</si>
  <si>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</si>
  <si>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</si>
  <si>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</si>
  <si>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</si>
  <si>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</si>
  <si>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</si>
  <si>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</si>
  <si>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</si>
  <si>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</si>
  <si>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</si>
  <si>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</si>
  <si>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</si>
  <si>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</si>
  <si>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</si>
  <si>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</si>
  <si>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</si>
  <si>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</si>
  <si>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</si>
  <si>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</si>
  <si>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</si>
  <si>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</si>
  <si>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</si>
  <si>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</si>
  <si>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</si>
  <si>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</si>
  <si>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</si>
  <si>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</si>
  <si>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</si>
  <si>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</si>
  <si>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</si>
  <si>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</si>
  <si>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</si>
  <si>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</si>
  <si>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</si>
  <si>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</si>
  <si>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</si>
  <si>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</si>
  <si>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</si>
  <si>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</si>
  <si>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</si>
  <si>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</si>
  <si>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</si>
  <si>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</si>
  <si>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</si>
  <si>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</si>
  <si>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</si>
  <si>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</si>
  <si>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</si>
  <si>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</si>
  <si>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</si>
  <si>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</si>
  <si>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</si>
  <si>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</si>
  <si>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</si>
  <si>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</si>
  <si>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</si>
  <si>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</si>
  <si>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</si>
  <si>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</si>
  <si>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</si>
  <si>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</si>
  <si>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</si>
  <si>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</si>
  <si>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</si>
  <si>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</si>
  <si>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</si>
  <si>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</si>
  <si>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</si>
  <si>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</si>
  <si>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</si>
  <si>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</si>
  <si>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</si>
  <si>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</si>
  <si>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</si>
  <si>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</si>
  <si>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</si>
  <si>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</si>
  <si>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</si>
  <si>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</si>
  <si>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</si>
  <si>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</si>
  <si>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</si>
  <si>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</si>
  <si>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</si>
  <si>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</si>
  <si>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</si>
  <si>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</si>
  <si>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</si>
  <si>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</si>
  <si>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</si>
  <si>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</si>
  <si>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</si>
  <si>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</si>
  <si>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</si>
  <si>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</si>
  <si>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</si>
  <si>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</si>
  <si>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</si>
  <si>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</si>
  <si>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</si>
  <si>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</si>
  <si>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</si>
  <si>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</si>
  <si>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</si>
  <si>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</si>
  <si>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</si>
  <si>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</si>
  <si>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</si>
  <si>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</si>
  <si>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</si>
  <si>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</si>
  <si>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</si>
  <si>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</si>
  <si>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</si>
  <si>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</si>
  <si>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</si>
  <si>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</si>
  <si>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</si>
  <si>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</si>
  <si>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</si>
  <si>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</si>
  <si>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</si>
  <si>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</si>
  <si>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</si>
  <si>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</si>
  <si>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</si>
  <si>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</si>
  <si>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</si>
  <si>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</si>
  <si>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</si>
  <si>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</si>
  <si>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</si>
  <si>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</si>
  <si>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</si>
  <si>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</si>
  <si>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</si>
  <si>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</si>
  <si>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</si>
  <si>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</si>
  <si>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</si>
  <si>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</si>
  <si>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</si>
  <si>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</si>
  <si>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</si>
  <si>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</si>
  <si>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</si>
  <si>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</si>
  <si>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</si>
  <si>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</si>
  <si>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</si>
  <si>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</si>
  <si>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</si>
  <si>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</si>
  <si>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</si>
  <si>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</si>
  <si>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</si>
  <si>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</si>
  <si>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</si>
  <si>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</si>
  <si>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</si>
  <si>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</si>
  <si>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</si>
  <si>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</si>
  <si>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</si>
  <si>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</si>
  <si>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</si>
  <si>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</si>
  <si>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</si>
  <si>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</si>
  <si>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</si>
  <si>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</si>
  <si>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</si>
  <si>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</si>
  <si>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</si>
  <si>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</si>
  <si>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</si>
  <si>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</si>
  <si>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</si>
  <si>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</si>
  <si>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</si>
  <si>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</si>
  <si>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</si>
  <si>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</si>
  <si>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</si>
  <si>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</si>
  <si>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</si>
  <si>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</si>
  <si>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</si>
  <si>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</si>
  <si>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</si>
  <si>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</si>
  <si>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</si>
  <si>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</si>
  <si>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</si>
  <si>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</si>
  <si>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</si>
  <si>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</si>
  <si>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</si>
  <si>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</si>
  <si>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</si>
  <si>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</si>
  <si>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</si>
  <si>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</si>
  <si>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</si>
  <si>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</si>
  <si>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</si>
  <si>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</si>
  <si>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</si>
  <si>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</si>
  <si>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</si>
  <si>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</si>
  <si>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</si>
  <si>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</si>
  <si>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</si>
  <si>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</si>
  <si>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</si>
  <si>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</si>
  <si>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</si>
  <si>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</si>
  <si>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</si>
  <si>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</si>
  <si>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</si>
  <si>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</si>
  <si>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</si>
  <si>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</si>
  <si>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</si>
  <si>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</si>
  <si>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</si>
  <si>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</si>
  <si>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</si>
  <si>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</si>
  <si>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</si>
  <si>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</si>
  <si>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</si>
  <si>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</si>
  <si>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</si>
  <si>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</si>
  <si>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</si>
  <si>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</si>
  <si>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</si>
  <si>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</si>
  <si>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</si>
  <si>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</si>
  <si>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</si>
  <si>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</si>
  <si>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</si>
  <si>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</si>
  <si>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</si>
  <si>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</si>
  <si>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</si>
  <si>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</si>
  <si>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</si>
  <si>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</si>
  <si>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</si>
  <si>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</si>
  <si>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</si>
  <si>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</si>
  <si>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</si>
  <si>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</si>
  <si>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</si>
  <si>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</si>
  <si>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</si>
  <si>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</si>
  <si>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</si>
  <si>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</si>
  <si>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</si>
  <si>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</si>
  <si>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</si>
  <si>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</si>
  <si>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</si>
  <si>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</si>
  <si>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</si>
  <si>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</si>
  <si>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</si>
  <si>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</si>
  <si>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</si>
  <si>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</si>
  <si>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</si>
  <si>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</si>
  <si>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</si>
  <si>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</si>
  <si>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</si>
  <si>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</si>
  <si>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</si>
  <si>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</si>
  <si>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</si>
  <si>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</si>
  <si>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</si>
  <si>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</si>
  <si>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</si>
  <si>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</si>
  <si>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</si>
  <si>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</si>
  <si>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</si>
  <si>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</si>
  <si>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</si>
  <si>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</si>
  <si>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</si>
  <si>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</si>
  <si>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</si>
  <si>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</si>
  <si>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</si>
  <si>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</si>
  <si>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</si>
  <si>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</si>
  <si>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</si>
  <si>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</si>
  <si>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</si>
  <si>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</si>
  <si>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</si>
  <si>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</si>
  <si>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</si>
  <si>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</si>
  <si>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</si>
  <si>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</si>
  <si>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</si>
  <si>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</si>
  <si>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</si>
  <si>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</si>
  <si>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</si>
  <si>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</si>
  <si>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</si>
  <si>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</si>
  <si>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</si>
  <si>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</si>
  <si>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</si>
  <si>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</si>
  <si>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</si>
  <si>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</si>
  <si>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</si>
  <si>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</si>
  <si>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</si>
  <si>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</si>
  <si>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</si>
  <si>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</si>
  <si>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</si>
  <si>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</si>
  <si>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</si>
  <si>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</si>
  <si>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</si>
  <si>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</si>
  <si>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</si>
  <si>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</si>
  <si>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</si>
  <si>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</si>
  <si>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</si>
  <si>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</si>
  <si>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</si>
  <si>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</si>
  <si>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</si>
  <si>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</si>
  <si>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</si>
  <si>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</si>
  <si>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</si>
  <si>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</si>
  <si>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</si>
  <si>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</si>
  <si>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</si>
  <si>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</si>
  <si>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</si>
  <si>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</si>
  <si>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</si>
  <si>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</si>
  <si>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</si>
  <si>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</si>
  <si>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</si>
  <si>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</si>
  <si>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</si>
  <si>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</si>
  <si>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</si>
  <si>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</si>
  <si>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</si>
  <si>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</si>
  <si>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</si>
  <si>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</si>
  <si>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</si>
  <si>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</si>
  <si>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</si>
  <si>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</si>
  <si>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</si>
  <si>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</si>
  <si>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</si>
  <si>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</si>
  <si>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</si>
  <si>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</si>
  <si>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</si>
  <si>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</si>
  <si>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</si>
  <si>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</si>
  <si>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</si>
  <si>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</si>
  <si>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</si>
  <si>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</si>
  <si>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</si>
  <si>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</si>
  <si>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</si>
  <si>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</si>
  <si>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</si>
  <si>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</si>
  <si>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</si>
  <si>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</si>
  <si>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</si>
  <si>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</si>
  <si>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</si>
  <si>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</si>
  <si>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</si>
  <si>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</si>
  <si>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</si>
  <si>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</si>
  <si>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</si>
  <si>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</si>
  <si>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</si>
  <si>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</si>
  <si>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</si>
  <si>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</si>
  <si>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</si>
  <si>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</si>
  <si>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</si>
  <si>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</si>
  <si>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</si>
  <si>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</si>
  <si>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</si>
  <si>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</si>
  <si>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</si>
  <si>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</si>
  <si>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</si>
  <si>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</si>
  <si>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</si>
  <si>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</si>
  <si>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</si>
  <si>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</si>
  <si>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</si>
  <si>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</si>
  <si>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</si>
  <si>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</si>
  <si>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</si>
  <si>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</si>
  <si>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</si>
  <si>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</si>
  <si>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</si>
  <si>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</si>
  <si>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</si>
  <si>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</si>
  <si>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</si>
  <si>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</si>
  <si>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</si>
  <si>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</si>
  <si>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</si>
  <si>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</si>
  <si>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</si>
  <si>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</si>
  <si>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</si>
  <si>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</si>
  <si>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</si>
  <si>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</si>
  <si>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</si>
  <si>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</si>
  <si>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</si>
  <si>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</si>
  <si>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</si>
  <si>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</si>
  <si>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</si>
  <si>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</si>
  <si>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</si>
  <si>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</si>
  <si>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</si>
  <si>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</si>
  <si>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</si>
  <si>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</si>
  <si>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</si>
  <si>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</si>
  <si>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</si>
  <si>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</si>
  <si>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</si>
  <si>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</si>
  <si>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</si>
  <si>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</si>
  <si>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</si>
  <si>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</si>
  <si>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</si>
  <si>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</si>
  <si>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</si>
  <si>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</si>
  <si>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</si>
  <si>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</si>
  <si>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</si>
  <si>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</si>
  <si>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</si>
  <si>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</si>
  <si>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</si>
  <si>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</si>
  <si>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</si>
  <si>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</si>
  <si>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</si>
  <si>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</si>
  <si>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</si>
  <si>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</si>
  <si>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</si>
  <si>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</si>
  <si>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</si>
  <si>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</si>
  <si>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</si>
  <si>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</si>
  <si>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</si>
  <si>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</si>
  <si>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</si>
  <si>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</si>
  <si>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</si>
  <si>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</si>
  <si>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</si>
  <si>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</si>
  <si>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</si>
  <si>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</si>
  <si>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</si>
  <si>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</si>
  <si>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</si>
  <si>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</si>
  <si>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</si>
  <si>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</si>
  <si>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</si>
  <si>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</si>
  <si>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</si>
  <si>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</si>
  <si>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</si>
  <si>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</si>
  <si>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</si>
  <si>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</si>
  <si>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</si>
  <si>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</si>
  <si>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</si>
  <si>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</si>
  <si>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</si>
  <si>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</si>
  <si>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</si>
  <si>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</si>
  <si>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</si>
  <si>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</si>
  <si>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</si>
  <si>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</si>
  <si>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</si>
  <si>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</si>
  <si>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</si>
  <si>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</si>
  <si>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</si>
  <si>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</si>
  <si>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</si>
  <si>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</si>
  <si>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</si>
  <si>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</si>
  <si>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</si>
  <si>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</si>
  <si>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</si>
  <si>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</si>
  <si>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</si>
  <si>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</si>
  <si>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</si>
  <si>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</si>
  <si>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</si>
  <si>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</si>
  <si>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</si>
  <si>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</si>
  <si>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</si>
  <si>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</si>
  <si>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</si>
  <si>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</si>
  <si>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</si>
  <si>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</si>
  <si>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</si>
  <si>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</si>
  <si>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</si>
  <si>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</si>
  <si>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</si>
  <si>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</si>
  <si>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</si>
  <si>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</si>
  <si>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</si>
  <si>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</si>
  <si>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</si>
  <si>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</si>
  <si>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</si>
  <si>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</si>
  <si>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</si>
  <si>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</si>
  <si>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</si>
  <si>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</si>
  <si>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</si>
  <si>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</si>
  <si>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</si>
  <si>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</si>
  <si>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</si>
  <si>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</si>
  <si>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</si>
  <si>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</si>
  <si>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</si>
  <si>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</si>
  <si>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</si>
  <si>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</si>
  <si>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</si>
  <si>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</si>
  <si>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</si>
  <si>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</si>
  <si>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</si>
  <si>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</si>
  <si>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</si>
  <si>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</si>
  <si>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</si>
  <si>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</si>
  <si>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</si>
  <si>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</si>
  <si>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</si>
  <si>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</si>
  <si>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</si>
  <si>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</si>
  <si>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</si>
  <si>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</si>
  <si>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</si>
  <si>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</si>
  <si>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</si>
  <si>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</si>
  <si>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</si>
  <si>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</si>
  <si>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</si>
  <si>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</si>
  <si>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</si>
  <si>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</si>
  <si>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</si>
  <si>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</si>
  <si>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</si>
  <si>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</si>
  <si>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</si>
  <si>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</si>
  <si>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</si>
  <si>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</si>
  <si>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</si>
  <si>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</si>
  <si>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</si>
  <si>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</si>
  <si>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</si>
  <si>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</si>
  <si>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</si>
  <si>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</si>
  <si>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</si>
  <si>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</si>
  <si>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</si>
  <si>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</si>
  <si>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</si>
  <si>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</si>
  <si>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</si>
  <si>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</si>
  <si>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</si>
  <si>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</si>
  <si>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</si>
  <si>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</si>
  <si>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</si>
  <si>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</si>
  <si>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</si>
  <si>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</si>
  <si>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</si>
  <si>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</si>
  <si>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</si>
  <si>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</si>
  <si>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</si>
  <si>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</si>
  <si>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</si>
  <si>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</si>
  <si>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</si>
  <si>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</si>
  <si>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</si>
  <si>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</si>
  <si>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</si>
  <si>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</si>
  <si>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</si>
  <si>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</si>
  <si>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</si>
  <si>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</si>
  <si>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</si>
  <si>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</si>
  <si>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</si>
  <si>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</si>
  <si>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</si>
  <si>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</si>
  <si>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</si>
  <si>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</si>
  <si>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</si>
  <si>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</si>
  <si>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</si>
  <si>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</si>
  <si>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</si>
  <si>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</si>
  <si>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</si>
  <si>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</si>
  <si>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</si>
  <si>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</si>
  <si>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</si>
  <si>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</si>
  <si>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</si>
  <si>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</si>
  <si>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</si>
  <si>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</si>
  <si>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</si>
  <si>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</si>
  <si>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</si>
  <si>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</si>
  <si>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</si>
  <si>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</si>
  <si>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</si>
  <si>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</si>
  <si>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</si>
  <si>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</si>
  <si>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</si>
  <si>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</si>
  <si>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</si>
  <si>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</si>
  <si>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</si>
  <si>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</si>
  <si>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</si>
  <si>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</si>
  <si>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</si>
  <si>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</si>
  <si>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</si>
  <si>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</si>
  <si>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</si>
  <si>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</si>
  <si>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</si>
  <si>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</si>
  <si>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</si>
  <si>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</si>
  <si>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</si>
  <si>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</si>
  <si>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</si>
  <si>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</si>
  <si>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</si>
  <si>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</si>
  <si>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</si>
  <si>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</si>
  <si>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</si>
  <si>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</si>
  <si>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</si>
  <si>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</si>
  <si>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</si>
  <si>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</si>
  <si>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</si>
  <si>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</si>
  <si>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</si>
  <si>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</si>
  <si>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</si>
  <si>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</si>
  <si>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</si>
  <si>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</si>
  <si>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</si>
  <si>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</si>
  <si>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</si>
  <si>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</si>
  <si>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</si>
  <si>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</si>
  <si>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</si>
  <si>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</si>
  <si>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</si>
  <si>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</si>
  <si>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</si>
  <si>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</si>
  <si>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</si>
  <si>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</si>
  <si>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</si>
  <si>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</si>
  <si>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</si>
  <si>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</si>
  <si>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</si>
  <si>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</si>
  <si>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</si>
  <si>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</si>
  <si>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</si>
  <si>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</si>
  <si>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</si>
  <si>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</si>
  <si>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</si>
  <si>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</si>
  <si>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</si>
  <si>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</si>
  <si>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</si>
  <si>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</si>
  <si>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</si>
  <si>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</si>
  <si>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</si>
  <si>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</si>
  <si>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</si>
  <si>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</si>
  <si>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</si>
  <si>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</si>
  <si>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</si>
  <si>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</si>
  <si>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</si>
  <si>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</si>
  <si>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</si>
  <si>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</si>
  <si>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</si>
  <si>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</si>
  <si>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</si>
  <si>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</si>
  <si>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</si>
  <si>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</si>
  <si>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</si>
  <si>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</si>
  <si>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</si>
  <si>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</si>
  <si>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</si>
  <si>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</si>
  <si>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</si>
  <si>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</si>
  <si>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</si>
  <si>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</si>
  <si>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</si>
  <si>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</si>
  <si>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</si>
  <si>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</si>
  <si>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</si>
  <si>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</si>
  <si>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</si>
  <si>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</si>
  <si>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</si>
  <si>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</si>
  <si>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</si>
  <si>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</si>
  <si>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</si>
  <si>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</si>
  <si>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</si>
  <si>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</si>
  <si>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</si>
  <si>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</si>
  <si>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</si>
  <si>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</si>
  <si>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</si>
  <si>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</si>
  <si>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</si>
  <si>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</si>
  <si>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</si>
  <si>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</si>
  <si>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</si>
  <si>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</si>
  <si>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</si>
  <si>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</si>
  <si>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</si>
  <si>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</si>
  <si>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</si>
  <si>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</si>
  <si>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</si>
  <si>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</si>
  <si>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</si>
  <si>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</si>
  <si>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</si>
  <si>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</si>
  <si>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</si>
  <si>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</si>
  <si>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</si>
  <si>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</si>
  <si>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</si>
  <si>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</si>
  <si>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</si>
  <si>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</si>
  <si>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</si>
  <si>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</si>
  <si>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</si>
  <si>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</si>
  <si>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</si>
  <si>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</si>
  <si>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</si>
  <si>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</si>
  <si>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</si>
  <si>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</si>
  <si>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</si>
  <si>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</si>
  <si>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</si>
  <si>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</si>
  <si>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</si>
  <si>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</si>
  <si>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</si>
  <si>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</si>
  <si>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</si>
  <si>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</si>
  <si>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</si>
  <si>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</si>
  <si>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</si>
  <si>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</si>
  <si>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</si>
  <si>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</si>
  <si>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</si>
  <si>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</si>
  <si>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</si>
  <si>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</si>
  <si>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</si>
  <si>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</si>
  <si>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</si>
  <si>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</si>
  <si>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</si>
  <si>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</si>
  <si>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</si>
  <si>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</si>
  <si>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</si>
  <si>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</si>
  <si>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</si>
  <si>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</si>
  <si>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</si>
  <si>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</si>
  <si>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</si>
  <si>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</si>
  <si>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</si>
  <si>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</si>
  <si>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</si>
  <si>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</si>
  <si>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</si>
  <si>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</si>
  <si>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</si>
  <si>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</si>
  <si>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</si>
  <si>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</si>
  <si>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</si>
  <si>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</si>
  <si>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</si>
  <si>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</si>
  <si>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</si>
  <si>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</si>
  <si>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</si>
  <si>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</si>
  <si>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</si>
  <si>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</si>
  <si>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</si>
  <si>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</si>
  <si>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</si>
  <si>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</si>
  <si>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</si>
  <si>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</si>
  <si>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</si>
  <si>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</si>
  <si>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</si>
  <si>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</si>
  <si>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</si>
  <si>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</si>
  <si>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</si>
  <si>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</si>
  <si>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</si>
  <si>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</si>
  <si>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</si>
  <si>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</si>
  <si>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</si>
  <si>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</si>
  <si>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</si>
  <si>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</si>
  <si>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</si>
  <si>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</si>
  <si>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</si>
  <si>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</si>
  <si>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</si>
  <si>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</si>
  <si>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</si>
  <si>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</si>
  <si>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</si>
  <si>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</si>
  <si>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</si>
  <si>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</si>
  <si>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</si>
  <si>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</si>
  <si>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</si>
  <si>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</si>
  <si>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</si>
  <si>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</si>
  <si>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</si>
  <si>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</si>
  <si>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</si>
  <si>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</si>
  <si>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</si>
  <si>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</si>
  <si>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</si>
  <si>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</si>
  <si>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</si>
  <si>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</si>
  <si>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</si>
  <si>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</si>
  <si>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</si>
  <si>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</si>
  <si>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</si>
  <si>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</si>
  <si>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</si>
  <si>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</si>
  <si>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</si>
  <si>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</si>
  <si>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</si>
  <si>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</si>
  <si>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</si>
  <si>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</si>
  <si>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</si>
  <si>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</si>
  <si>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</si>
  <si>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</si>
  <si>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</si>
  <si>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</si>
  <si>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</si>
  <si>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</si>
  <si>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</si>
  <si>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</si>
  <si>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</si>
  <si>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</si>
  <si>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</si>
  <si>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</si>
  <si>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</si>
  <si>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</si>
  <si>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</si>
  <si>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</si>
  <si>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</si>
  <si>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</si>
  <si>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</si>
  <si>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</si>
  <si>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</si>
  <si>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</si>
  <si>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</si>
  <si>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</si>
  <si>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</si>
  <si>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</si>
  <si>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</si>
  <si>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</si>
  <si>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</si>
  <si>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</si>
  <si>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</si>
  <si>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</si>
  <si>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</si>
  <si>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</si>
  <si>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</si>
  <si>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</si>
  <si>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</si>
  <si>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</si>
  <si>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</si>
  <si>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</si>
  <si>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</si>
  <si>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</si>
  <si>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</si>
  <si>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</si>
  <si>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</si>
  <si>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</si>
  <si>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</si>
  <si>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</si>
  <si>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</si>
  <si>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</si>
  <si>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</si>
  <si>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</si>
  <si>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</si>
  <si>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</si>
  <si>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</si>
  <si>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</si>
  <si>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</si>
  <si>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</si>
  <si>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</si>
  <si>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</si>
  <si>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</si>
  <si>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</si>
  <si>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</si>
  <si>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</si>
  <si>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</si>
  <si>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</si>
  <si>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</si>
  <si>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</si>
  <si>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</si>
  <si>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</si>
  <si>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</si>
  <si>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</si>
  <si>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</si>
  <si>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</si>
  <si>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</si>
  <si>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</si>
  <si>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</si>
  <si>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</si>
  <si>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</si>
  <si>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</si>
  <si>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</si>
  <si>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</si>
  <si>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</si>
  <si>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</si>
  <si>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</si>
  <si>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</si>
  <si>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</si>
  <si>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</si>
  <si>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</si>
  <si>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</si>
  <si>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</si>
  <si>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</si>
  <si>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</si>
  <si>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</si>
  <si>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</si>
  <si>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</si>
  <si>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</si>
  <si>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</si>
  <si>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</si>
  <si>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</si>
  <si>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</si>
  <si>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</si>
  <si>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</si>
  <si>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</si>
  <si>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</si>
  <si>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</si>
  <si>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</si>
  <si>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</si>
  <si>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</si>
  <si>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</si>
  <si>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</si>
  <si>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</si>
  <si>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</si>
  <si>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</si>
  <si>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</si>
  <si>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</si>
  <si>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</si>
  <si>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</si>
  <si>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</si>
  <si>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</si>
  <si>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</si>
  <si>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</si>
  <si>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</si>
  <si>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</si>
  <si>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</si>
  <si>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</si>
  <si>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</si>
  <si>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</si>
  <si>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</si>
  <si>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</si>
  <si>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</si>
  <si>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</si>
  <si>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</si>
  <si>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</si>
  <si>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</si>
  <si>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</si>
  <si>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</si>
  <si>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</si>
  <si>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</si>
  <si>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</si>
  <si>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</si>
  <si>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</si>
  <si>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</si>
  <si>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</si>
  <si>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</si>
  <si>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</si>
  <si>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</si>
  <si>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</si>
  <si>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</si>
  <si>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</si>
  <si>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</si>
  <si>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</si>
  <si>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</si>
  <si>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</si>
  <si>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</si>
  <si>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</si>
  <si>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</si>
  <si>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</si>
  <si>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</si>
  <si>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</si>
  <si>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</si>
  <si>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</si>
  <si>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</si>
  <si>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</si>
  <si>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</si>
  <si>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</si>
  <si>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</si>
  <si>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</si>
  <si>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</si>
  <si>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</si>
  <si>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</si>
  <si>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</si>
  <si>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</si>
  <si>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</si>
  <si>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</si>
  <si>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</si>
  <si>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</si>
  <si>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</si>
  <si>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</si>
  <si>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</si>
  <si>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</si>
  <si>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</si>
  <si>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</si>
  <si>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</si>
  <si>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</si>
  <si>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</si>
  <si>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</si>
  <si>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</si>
  <si>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</si>
  <si>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</si>
  <si>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</si>
  <si>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</si>
  <si>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</si>
  <si>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</si>
  <si>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</si>
  <si>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</si>
  <si>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</si>
  <si>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</si>
  <si>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</si>
  <si>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</si>
  <si>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</si>
  <si>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</si>
  <si>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</si>
  <si>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</si>
  <si>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</si>
  <si>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</si>
  <si>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</si>
  <si>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</si>
  <si>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</si>
  <si>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</si>
  <si>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</si>
  <si>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</si>
  <si>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</si>
  <si>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</si>
  <si>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</si>
  <si>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</si>
  <si>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</si>
  <si>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</si>
  <si>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</si>
  <si>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</si>
  <si>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</si>
  <si>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</si>
  <si>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</si>
  <si>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</si>
  <si>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</si>
  <si>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</si>
  <si>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</si>
  <si>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</si>
  <si>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</si>
  <si>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</si>
  <si>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</si>
  <si>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</si>
  <si>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</si>
  <si>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</si>
  <si>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</si>
  <si>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</si>
  <si>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</si>
  <si>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</si>
  <si>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</si>
  <si>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</si>
  <si>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</si>
  <si>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</si>
  <si>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</si>
  <si>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</si>
  <si>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</si>
  <si>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</si>
  <si>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</si>
  <si>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</si>
  <si>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</si>
  <si>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</si>
  <si>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</si>
  <si>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</si>
  <si>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</si>
  <si>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</si>
  <si>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</si>
  <si>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</si>
  <si>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</si>
  <si>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</si>
  <si>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</si>
  <si>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</si>
  <si>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</si>
  <si>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</si>
  <si>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</si>
  <si>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</si>
  <si>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</si>
  <si>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</si>
  <si>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</si>
  <si>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</si>
  <si>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</si>
  <si>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</si>
  <si>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</si>
  <si>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</si>
  <si>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</si>
  <si>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</si>
  <si>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</si>
  <si>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</si>
  <si>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</si>
  <si>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</si>
  <si>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</si>
  <si>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</si>
  <si>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</si>
  <si>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</si>
  <si>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</si>
  <si>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</si>
  <si>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</si>
  <si>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</si>
  <si>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</si>
  <si>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</si>
  <si>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</si>
  <si>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</si>
  <si>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</si>
  <si>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</si>
  <si>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</si>
  <si>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</si>
  <si>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</si>
  <si>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</si>
  <si>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</si>
  <si>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</si>
  <si>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</si>
  <si>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</si>
  <si>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</si>
  <si>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</si>
  <si>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</si>
  <si>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</si>
  <si>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</si>
  <si>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</si>
  <si>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</si>
  <si>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</si>
  <si>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</si>
  <si>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</si>
  <si>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</si>
  <si>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</si>
  <si>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</si>
  <si>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</si>
  <si>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</si>
  <si>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</si>
  <si>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</si>
  <si>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</si>
  <si>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</si>
  <si>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</si>
  <si>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</si>
  <si>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</si>
  <si>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</si>
  <si>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</si>
  <si>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</si>
  <si>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</si>
  <si>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</si>
  <si>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</si>
  <si>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</si>
  <si>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</si>
  <si>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</si>
  <si>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</si>
  <si>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</si>
  <si>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</si>
  <si>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</si>
  <si>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</si>
  <si>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</si>
  <si>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</si>
  <si>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</si>
  <si>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</si>
  <si>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</si>
  <si>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</si>
  <si>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</si>
  <si>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</si>
  <si>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</si>
  <si>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</si>
  <si>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</si>
  <si>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</si>
  <si>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</si>
  <si>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</si>
  <si>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</si>
  <si>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</si>
  <si>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</si>
  <si>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</si>
  <si>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</si>
  <si>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</si>
  <si>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</si>
  <si>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</si>
  <si>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</si>
  <si>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</si>
  <si>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</si>
  <si>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</si>
  <si>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</si>
  <si>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</si>
  <si>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</si>
  <si>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</si>
  <si>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</si>
  <si>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</si>
  <si>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</si>
  <si>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</si>
  <si>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</si>
  <si>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</si>
  <si>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</si>
  <si>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</si>
  <si>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</si>
  <si>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</si>
  <si>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</si>
  <si>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</si>
  <si>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</si>
  <si>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</si>
  <si>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</si>
  <si>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</si>
  <si>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</si>
  <si>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</si>
  <si>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</si>
  <si>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</si>
  <si>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</si>
  <si>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</si>
  <si>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</si>
  <si>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</si>
  <si>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</si>
  <si>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</si>
  <si>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</si>
  <si>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</si>
  <si>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</si>
  <si>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</si>
  <si>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</si>
  <si>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</si>
  <si>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</si>
  <si>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</si>
  <si>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</si>
  <si>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</si>
  <si>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</si>
  <si>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</si>
  <si>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</si>
  <si>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</si>
  <si>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</si>
  <si>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</si>
  <si>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</si>
  <si>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</si>
  <si>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</si>
  <si>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</si>
  <si>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</si>
  <si>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</si>
  <si>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</si>
  <si>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</si>
  <si>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</si>
  <si>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</si>
  <si>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</si>
  <si>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</si>
  <si>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</si>
  <si>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</si>
  <si>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</si>
  <si>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</si>
  <si>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</si>
  <si>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</si>
  <si>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</si>
  <si>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</si>
  <si>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</si>
  <si>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</si>
  <si>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</si>
  <si>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</si>
  <si>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</si>
  <si>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</si>
  <si>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</si>
  <si>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</si>
  <si>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</si>
  <si>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</si>
  <si>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</si>
  <si>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</si>
  <si>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</si>
  <si>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</si>
  <si>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</si>
  <si>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</si>
  <si>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</si>
  <si>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</si>
  <si>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</si>
  <si>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</si>
  <si>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</si>
  <si>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</si>
  <si>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</si>
  <si>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</si>
  <si>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</si>
  <si>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</si>
  <si>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</si>
  <si>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</si>
  <si>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</si>
  <si>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</si>
  <si>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</si>
  <si>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</si>
  <si>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</si>
  <si>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</si>
  <si>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</si>
  <si>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</si>
  <si>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</si>
  <si>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</si>
  <si>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</si>
  <si>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</si>
  <si>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</si>
  <si>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</si>
  <si>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</si>
  <si>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</si>
  <si>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</si>
  <si>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</si>
  <si>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</si>
  <si>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</si>
  <si>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</si>
  <si>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</si>
  <si>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</si>
  <si>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</si>
  <si>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</si>
  <si>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</si>
  <si>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</si>
  <si>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</si>
  <si>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</si>
  <si>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</si>
  <si>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</si>
  <si>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</si>
  <si>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</si>
  <si>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</si>
  <si>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</si>
  <si>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</si>
  <si>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</si>
  <si>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</si>
  <si>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</si>
  <si>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</si>
  <si>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</si>
  <si>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</si>
  <si>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</si>
  <si>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</si>
  <si>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</si>
  <si>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</si>
  <si>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</si>
  <si>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</si>
  <si>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</si>
  <si>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</si>
  <si>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</si>
  <si>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</si>
  <si>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</si>
  <si>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</si>
  <si>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</si>
  <si>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</si>
  <si>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</si>
  <si>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</si>
  <si>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</si>
  <si>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</si>
  <si>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</si>
  <si>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</si>
  <si>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</si>
  <si>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</si>
  <si>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</si>
  <si>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</si>
  <si>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</si>
  <si>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</si>
  <si>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</si>
  <si>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</si>
  <si>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</si>
  <si>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</si>
  <si>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</si>
  <si>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</si>
  <si>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</si>
  <si>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</si>
  <si>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</si>
  <si>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</si>
  <si>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</si>
  <si>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</si>
  <si>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</si>
  <si>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</si>
  <si>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</si>
  <si>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</si>
  <si>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</si>
  <si>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</si>
  <si>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</si>
  <si>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</si>
  <si>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</si>
  <si>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</si>
  <si>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</si>
  <si>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</si>
  <si>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</si>
  <si>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</si>
  <si>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</si>
  <si>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</si>
  <si>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</si>
  <si>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</si>
  <si>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</si>
  <si>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</si>
  <si>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</si>
  <si>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</si>
  <si>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</si>
  <si>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</si>
  <si>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</si>
  <si>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</si>
  <si>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</si>
  <si>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</si>
  <si>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</si>
  <si>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</si>
  <si>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</si>
  <si>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</si>
  <si>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</si>
  <si>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</si>
  <si>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</si>
  <si>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</si>
  <si>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</si>
  <si>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</si>
  <si>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</si>
  <si>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</si>
  <si>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</si>
  <si>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</si>
  <si>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</si>
  <si>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</si>
  <si>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</si>
  <si>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</si>
  <si>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</si>
  <si>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</si>
  <si>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</si>
  <si>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</si>
  <si>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</si>
  <si>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</si>
  <si>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</si>
  <si>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</si>
  <si>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</si>
  <si>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</si>
  <si>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</si>
  <si>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</si>
  <si>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</si>
  <si>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</si>
  <si>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</si>
  <si>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</si>
  <si>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</si>
  <si>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</si>
  <si>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</si>
  <si>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</si>
  <si>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</si>
  <si>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</si>
  <si>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</si>
  <si>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</si>
  <si>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</si>
  <si>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</si>
  <si>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</si>
  <si>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</si>
  <si>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</si>
  <si>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</si>
  <si>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</si>
  <si>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</si>
  <si>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</si>
  <si>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</si>
  <si>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</si>
  <si>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</si>
  <si>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</si>
  <si>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</si>
  <si>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</si>
  <si>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</si>
  <si>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</si>
  <si>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</si>
  <si>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</si>
  <si>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</si>
  <si>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</si>
  <si>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</si>
  <si>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</si>
  <si>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</si>
  <si>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</si>
  <si>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</si>
  <si>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</si>
  <si>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</si>
  <si>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</si>
  <si>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</si>
  <si>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</si>
  <si>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</si>
  <si>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</si>
  <si>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</si>
  <si>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</si>
  <si>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</si>
  <si>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</si>
  <si>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</si>
  <si>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</si>
  <si>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</si>
  <si>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</si>
  <si>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</si>
  <si>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</si>
  <si>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</si>
  <si>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</si>
  <si>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</si>
  <si>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</si>
  <si>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</si>
  <si>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</si>
  <si>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</si>
  <si>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</si>
  <si>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</si>
  <si>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</si>
  <si>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</si>
  <si>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</si>
  <si>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</si>
  <si>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</si>
  <si>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</si>
  <si>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</si>
  <si>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</si>
  <si>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</si>
  <si>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</si>
  <si>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</si>
  <si>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</si>
  <si>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</si>
  <si>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</si>
  <si>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</si>
  <si>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</si>
  <si>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</si>
  <si>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</si>
  <si>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</si>
  <si>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</si>
  <si>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</si>
  <si>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</si>
  <si>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</si>
  <si>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</si>
  <si>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</si>
  <si>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</si>
  <si>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</si>
  <si>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</si>
  <si>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</si>
  <si>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</si>
  <si>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</si>
  <si>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</si>
  <si>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</si>
  <si>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</si>
  <si>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</si>
  <si>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</si>
  <si>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</si>
  <si>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</si>
  <si>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</si>
  <si>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</si>
  <si>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</si>
  <si>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</si>
  <si>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</si>
  <si>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</si>
  <si>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</si>
  <si>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</si>
  <si>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</si>
  <si>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</si>
  <si>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</si>
  <si>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</si>
  <si>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</si>
  <si>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</si>
  <si>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</si>
  <si>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</si>
  <si>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</si>
  <si>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</si>
  <si>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</si>
  <si>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</si>
  <si>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</si>
  <si>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</si>
  <si>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</si>
  <si>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</si>
  <si>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</si>
  <si>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</si>
  <si>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</si>
  <si>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</si>
  <si>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</si>
  <si>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</si>
  <si>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</si>
  <si>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</si>
  <si>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</si>
  <si>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</si>
  <si>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</si>
  <si>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</si>
  <si>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</si>
  <si>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</si>
  <si>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</si>
  <si>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</si>
  <si>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</si>
  <si>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</si>
  <si>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</si>
  <si>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</si>
  <si>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</si>
  <si>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</si>
  <si>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</si>
  <si>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</si>
  <si>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</si>
  <si>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</si>
  <si>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</si>
  <si>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</si>
  <si>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</si>
  <si>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</si>
  <si>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</si>
  <si>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</si>
  <si>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</si>
  <si>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</si>
  <si>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</si>
  <si>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</si>
  <si>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</si>
  <si>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</si>
  <si>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</si>
  <si>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</si>
  <si>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</si>
  <si>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</si>
  <si>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</si>
  <si>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</si>
  <si>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</si>
  <si>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</si>
  <si>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</si>
  <si>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</si>
  <si>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</si>
  <si>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</si>
  <si>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</si>
  <si>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</si>
  <si>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</si>
  <si>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</si>
  <si>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</si>
  <si>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</si>
  <si>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</si>
  <si>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</si>
  <si>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</si>
  <si>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</si>
  <si>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</si>
  <si>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</si>
  <si>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</si>
  <si>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</si>
  <si>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</si>
  <si>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</si>
  <si>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</si>
  <si>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</si>
  <si>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</si>
  <si>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</si>
  <si>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</si>
  <si>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</si>
  <si>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</si>
  <si>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</si>
  <si>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</si>
  <si>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</si>
  <si>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</si>
  <si>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</si>
  <si>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</si>
  <si>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</si>
  <si>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</si>
  <si>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</si>
  <si>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</si>
  <si>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</si>
  <si>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</si>
  <si>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</si>
  <si>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</si>
  <si>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</si>
  <si>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</si>
  <si>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</si>
  <si>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</si>
  <si>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</si>
  <si>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</si>
  <si>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</si>
  <si>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</si>
  <si>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</si>
  <si>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</si>
  <si>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</si>
  <si>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</si>
  <si>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</si>
  <si>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</si>
  <si>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</si>
  <si>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</si>
  <si>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</si>
  <si>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</si>
  <si>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</si>
  <si>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</si>
  <si>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</si>
  <si>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</si>
  <si>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</si>
  <si>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</si>
  <si>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</si>
  <si>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</si>
  <si>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</si>
  <si>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</si>
  <si>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</si>
  <si>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</si>
  <si>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</si>
  <si>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</si>
  <si>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</si>
  <si>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</si>
  <si>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</si>
  <si>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</si>
  <si>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</si>
  <si>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</si>
  <si>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</si>
  <si>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</si>
  <si>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</si>
  <si>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</si>
  <si>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</si>
  <si>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</si>
  <si>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</si>
  <si>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</si>
  <si>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</si>
  <si>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</si>
  <si>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</si>
  <si>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</si>
  <si>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</si>
  <si>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</si>
  <si>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</si>
  <si>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</si>
  <si>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</si>
  <si>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</si>
  <si>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</si>
  <si>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</si>
  <si>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</si>
  <si>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</si>
  <si>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</si>
  <si>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</si>
  <si>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</si>
  <si>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</si>
  <si>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</si>
  <si>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</si>
  <si>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</si>
  <si>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</si>
  <si>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</si>
  <si>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</si>
  <si>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</si>
  <si>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</si>
  <si>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</si>
  <si>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</si>
  <si>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</si>
  <si>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</si>
  <si>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</si>
  <si>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</si>
  <si>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</si>
  <si>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</si>
  <si>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</si>
  <si>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</si>
  <si>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</si>
  <si>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</si>
  <si>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</si>
  <si>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</si>
  <si>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</si>
  <si>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</si>
  <si>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</si>
  <si>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</si>
  <si>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</si>
  <si>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</si>
  <si>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</si>
  <si>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</si>
  <si>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</si>
  <si>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</si>
  <si>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</si>
  <si>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</si>
  <si>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</si>
  <si>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</si>
  <si>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</si>
  <si>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</si>
  <si>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</si>
  <si>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</si>
  <si>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</si>
  <si>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</si>
  <si>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</si>
  <si>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</si>
  <si>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</si>
  <si>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</si>
  <si>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</si>
  <si>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</si>
  <si>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</si>
  <si>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</si>
  <si>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</si>
  <si>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</si>
  <si>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</si>
  <si>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</si>
  <si>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</si>
  <si>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</si>
  <si>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</si>
  <si>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</si>
  <si>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</si>
  <si>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</si>
  <si>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</si>
  <si>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</si>
  <si>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</si>
  <si>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</si>
  <si>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</si>
  <si>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</si>
  <si>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</si>
  <si>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</si>
  <si>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</si>
  <si>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</si>
  <si>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</si>
  <si>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</si>
  <si>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</si>
  <si>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</si>
  <si>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</si>
  <si>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</si>
  <si>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</si>
  <si>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</si>
  <si>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</si>
  <si>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</si>
  <si>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</si>
  <si>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</si>
  <si>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</si>
  <si>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</si>
  <si>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</si>
  <si>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</si>
  <si>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</si>
  <si>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</si>
  <si>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</si>
  <si>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</si>
  <si>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</si>
  <si>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</si>
  <si>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</si>
  <si>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</si>
  <si>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</si>
  <si>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</si>
  <si>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</si>
  <si>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</si>
  <si>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</si>
  <si>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</si>
  <si>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</si>
  <si>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</si>
  <si>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</si>
  <si>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</si>
  <si>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</si>
  <si>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</si>
  <si>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</si>
  <si>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</si>
  <si>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</si>
  <si>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</si>
  <si>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</si>
  <si>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</si>
  <si>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</si>
  <si>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</si>
  <si>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</si>
  <si>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</si>
  <si>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</si>
  <si>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</si>
  <si>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</si>
  <si>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</si>
  <si>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</si>
  <si>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</si>
  <si>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</si>
  <si>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</si>
  <si>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</si>
  <si>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</si>
  <si>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</si>
  <si>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</si>
  <si>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</si>
  <si>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</si>
  <si>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</si>
  <si>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</si>
  <si>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</si>
  <si>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</si>
  <si>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</si>
  <si>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</si>
  <si>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</si>
  <si>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</si>
  <si>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</si>
  <si>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</si>
  <si>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</si>
  <si>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</si>
  <si>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</si>
  <si>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</si>
  <si>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</si>
  <si>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</si>
  <si>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</si>
  <si>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</si>
  <si>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</si>
  <si>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</si>
  <si>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</si>
  <si>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</si>
  <si>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</si>
  <si>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</si>
  <si>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</si>
  <si>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</si>
  <si>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</si>
  <si>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</si>
  <si>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</si>
  <si>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</si>
  <si>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</si>
  <si>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</si>
  <si>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</si>
  <si>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</si>
  <si>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</si>
  <si>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</si>
  <si>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</si>
  <si>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</si>
  <si>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</si>
  <si>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</si>
  <si>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</si>
  <si>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</si>
  <si>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</si>
  <si>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</si>
  <si>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</si>
  <si>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</si>
  <si>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</si>
  <si>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</si>
  <si>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</si>
  <si>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</si>
  <si>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</si>
  <si>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</si>
  <si>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</si>
  <si>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</si>
  <si>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</si>
  <si>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</si>
  <si>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</si>
  <si>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</si>
  <si>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</si>
  <si>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</si>
  <si>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</si>
  <si>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</si>
  <si>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</si>
  <si>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</si>
  <si>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</si>
  <si>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</si>
  <si>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</si>
  <si>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</si>
  <si>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</si>
  <si>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</si>
  <si>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</si>
  <si>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</si>
  <si>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</si>
  <si>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</si>
  <si>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</si>
  <si>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</si>
  <si>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</si>
  <si>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</si>
  <si>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</si>
  <si>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</si>
  <si>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</si>
  <si>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</si>
  <si>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</si>
  <si>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</si>
  <si>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</si>
  <si>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</si>
  <si>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</si>
  <si>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</si>
  <si>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</si>
  <si>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</si>
  <si>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</si>
  <si>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</si>
  <si>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</si>
  <si>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</si>
  <si>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</si>
  <si>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</si>
  <si>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</si>
  <si>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</si>
  <si>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</si>
  <si>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</si>
  <si>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</si>
  <si>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</si>
  <si>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</si>
  <si>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</si>
  <si>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</si>
  <si>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</si>
  <si>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</si>
  <si>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</si>
  <si>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</si>
  <si>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</si>
  <si>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</si>
  <si>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</si>
  <si>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</si>
  <si>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</si>
  <si>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</si>
  <si>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</si>
  <si>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</si>
  <si>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</si>
  <si>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</si>
  <si>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</si>
  <si>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</si>
  <si>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</si>
  <si>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</si>
  <si>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</si>
  <si>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</si>
  <si>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</si>
  <si>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</si>
  <si>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</si>
  <si>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</si>
  <si>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</si>
  <si>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</si>
  <si>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</si>
  <si>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</si>
  <si>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</si>
  <si>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</si>
  <si>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</si>
  <si>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</si>
  <si>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</si>
  <si>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</si>
  <si>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</si>
  <si>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</si>
  <si>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</si>
  <si>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</si>
  <si>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</si>
  <si>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</si>
  <si>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</si>
  <si>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</si>
  <si>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</si>
  <si>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</si>
  <si>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</si>
  <si>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</si>
  <si>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</si>
  <si>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</si>
  <si>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</si>
  <si>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</si>
  <si>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</si>
  <si>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</si>
  <si>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</si>
  <si>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</si>
  <si>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</si>
  <si>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</si>
  <si>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</si>
  <si>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</si>
  <si>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</si>
  <si>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</si>
  <si>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</si>
  <si>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</si>
  <si>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</si>
  <si>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</si>
  <si>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</si>
  <si>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</si>
  <si>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</si>
  <si>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</si>
  <si>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</si>
  <si>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</si>
  <si>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</si>
  <si>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</si>
  <si>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</si>
  <si>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</si>
  <si>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</si>
  <si>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</si>
  <si>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</si>
  <si>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</si>
  <si>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</si>
  <si>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</si>
  <si>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</si>
  <si>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</si>
  <si>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</si>
  <si>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</si>
  <si>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</si>
  <si>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</si>
  <si>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</si>
  <si>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</si>
  <si>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</si>
  <si>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</si>
  <si>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</si>
  <si>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</si>
  <si>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</si>
  <si>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</si>
  <si>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</si>
  <si>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</si>
  <si>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</si>
  <si>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</si>
  <si>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</si>
  <si>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</si>
  <si>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</si>
  <si>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</si>
  <si>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</si>
  <si>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</si>
  <si>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</si>
  <si>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</si>
  <si>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</si>
  <si>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</si>
  <si>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</si>
  <si>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</si>
  <si>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</si>
  <si>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</si>
  <si>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</si>
  <si>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</si>
  <si>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</si>
  <si>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</si>
  <si>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</si>
  <si>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</si>
  <si>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</si>
  <si>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</si>
  <si>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</si>
  <si>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</si>
  <si>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</si>
  <si>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</si>
  <si>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</si>
  <si>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</si>
  <si>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</si>
  <si>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</si>
  <si>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</si>
  <si>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</si>
  <si>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</si>
  <si>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</si>
  <si>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</si>
  <si>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</si>
  <si>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</si>
  <si>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</si>
  <si>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</si>
  <si>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</si>
  <si>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</si>
  <si>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</si>
  <si>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</si>
  <si>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</si>
  <si>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</si>
  <si>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</si>
  <si>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</si>
  <si>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</si>
  <si>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</si>
  <si>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</si>
  <si>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</si>
  <si>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</si>
  <si>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</si>
  <si>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</si>
  <si>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</si>
  <si>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</si>
  <si>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</si>
  <si>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</si>
  <si>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</si>
  <si>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</si>
  <si>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</si>
  <si>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</si>
  <si>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</si>
  <si>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</si>
  <si>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</si>
  <si>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</si>
  <si>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</si>
  <si>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</si>
  <si>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</si>
  <si>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</si>
  <si>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</si>
  <si>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</si>
  <si>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</si>
  <si>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</si>
  <si>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</si>
  <si>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</si>
  <si>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</si>
  <si>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</si>
  <si>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</si>
  <si>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</si>
  <si>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</si>
  <si>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</si>
  <si>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</si>
  <si>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</si>
  <si>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</si>
  <si>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</si>
  <si>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</si>
  <si>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</si>
  <si>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</si>
  <si>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</si>
  <si>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</si>
  <si>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</si>
  <si>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</si>
  <si>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</si>
  <si>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</si>
  <si>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</si>
  <si>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</si>
  <si>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</si>
  <si>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</si>
  <si>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</si>
  <si>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</si>
  <si>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</si>
  <si>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</si>
  <si>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</si>
  <si>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</si>
  <si>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</si>
  <si>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</si>
  <si>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</si>
  <si>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</si>
  <si>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</si>
  <si>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</si>
  <si>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</si>
  <si>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</si>
  <si>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</si>
  <si>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</si>
  <si>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</si>
  <si>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</si>
  <si>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</si>
  <si>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</si>
  <si>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</si>
  <si>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</si>
  <si>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</si>
  <si>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</si>
  <si>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</si>
  <si>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</si>
  <si>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</si>
  <si>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</si>
  <si>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</si>
  <si>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</si>
  <si>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</si>
  <si>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</si>
  <si>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</si>
  <si>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</si>
  <si>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</si>
  <si>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</si>
  <si>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</si>
  <si>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</si>
  <si>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</si>
  <si>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</si>
  <si>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</si>
  <si>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</si>
  <si>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</si>
  <si>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</si>
  <si>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</si>
  <si>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</si>
  <si>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</si>
  <si>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</si>
  <si>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</si>
  <si>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</si>
  <si>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</si>
  <si>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</si>
  <si>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</si>
  <si>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</si>
  <si>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</si>
  <si>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</si>
  <si>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</si>
  <si>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</si>
  <si>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</si>
  <si>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</si>
  <si>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</si>
  <si>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</si>
  <si>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</si>
  <si>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</si>
  <si>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</si>
  <si>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</si>
  <si>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</si>
  <si>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</si>
  <si>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</si>
  <si>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</si>
  <si>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</si>
  <si>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</si>
  <si>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</si>
  <si>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</si>
  <si>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</si>
  <si>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</si>
  <si>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</si>
  <si>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</si>
  <si>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</si>
  <si>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</si>
  <si>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</si>
  <si>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</si>
  <si>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</si>
  <si>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</si>
  <si>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</si>
  <si>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</si>
  <si>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</si>
  <si>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</si>
  <si>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</si>
  <si>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</si>
  <si>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</si>
  <si>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</si>
  <si>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</si>
  <si>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</si>
  <si>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</si>
  <si>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</si>
  <si>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</si>
  <si>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</si>
  <si>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</si>
  <si>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</si>
  <si>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</si>
  <si>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</si>
  <si>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</si>
  <si>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</si>
  <si>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</si>
  <si>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</si>
  <si>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</si>
  <si>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</si>
  <si>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</si>
  <si>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</si>
  <si>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</si>
  <si>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</si>
  <si>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</si>
  <si>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</si>
  <si>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</si>
  <si>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</si>
  <si>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</si>
  <si>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</si>
  <si>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</si>
  <si>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</si>
  <si>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</si>
  <si>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</si>
  <si>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</si>
  <si>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</si>
  <si>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</si>
  <si>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</si>
  <si>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</si>
  <si>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</si>
  <si>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</si>
  <si>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</si>
  <si>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</si>
  <si>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</si>
  <si>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</si>
  <si>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</si>
  <si>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</si>
  <si>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</si>
  <si>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</si>
  <si>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</si>
  <si>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</si>
  <si>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</si>
  <si>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</si>
  <si>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</si>
  <si>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</si>
  <si>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</si>
  <si>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</si>
  <si>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</si>
  <si>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</si>
  <si>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</si>
  <si>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</si>
  <si>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</si>
  <si>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</si>
  <si>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</si>
  <si>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</si>
  <si>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</si>
  <si>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</si>
  <si>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</si>
  <si>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</si>
  <si>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</si>
  <si>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</si>
  <si>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</si>
  <si>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</si>
  <si>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</si>
  <si>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</si>
  <si>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</si>
  <si>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</si>
  <si>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</si>
  <si>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</si>
  <si>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</si>
  <si>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</si>
  <si>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</si>
  <si>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</si>
  <si>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</si>
  <si>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</si>
  <si>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</si>
  <si>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</si>
  <si>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</si>
  <si>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</si>
  <si>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</si>
  <si>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</si>
  <si>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</si>
  <si>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</si>
  <si>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</si>
  <si>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</si>
  <si>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</si>
  <si>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</si>
  <si>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</si>
  <si>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</si>
  <si>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</si>
  <si>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</si>
  <si>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</si>
  <si>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</si>
  <si>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</si>
  <si>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</si>
  <si>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</si>
  <si>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</si>
  <si>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</si>
  <si>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</si>
  <si>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</si>
  <si>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</si>
  <si>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</si>
  <si>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</si>
  <si>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</si>
  <si>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</si>
  <si>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</si>
  <si>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</si>
  <si>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</si>
  <si>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</si>
  <si>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</si>
  <si>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</si>
  <si>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</si>
  <si>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</si>
  <si>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</si>
  <si>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</si>
  <si>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</si>
  <si>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</si>
  <si>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</si>
  <si>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</si>
  <si>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</si>
  <si>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</si>
  <si>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</si>
  <si>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</si>
  <si>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</si>
  <si>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</si>
  <si>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</si>
  <si>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</si>
  <si>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</si>
  <si>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</si>
  <si>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</si>
  <si>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</si>
  <si>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</si>
  <si>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</si>
  <si>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</si>
  <si>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</si>
  <si>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</si>
  <si>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</si>
  <si>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</si>
  <si>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</si>
  <si>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</si>
  <si>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</si>
  <si>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</si>
  <si>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</si>
  <si>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</si>
  <si>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</si>
  <si>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</si>
  <si>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</si>
  <si>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</si>
  <si>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</si>
  <si>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</si>
  <si>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</si>
  <si>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</si>
  <si>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</si>
  <si>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</si>
  <si>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</si>
  <si>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</si>
  <si>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</si>
  <si>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</si>
  <si>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</si>
  <si>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</si>
  <si>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</si>
  <si>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</si>
  <si>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</si>
  <si>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</si>
  <si>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</si>
  <si>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</si>
  <si>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</si>
  <si>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</si>
  <si>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</si>
  <si>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</si>
  <si>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</si>
  <si>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</si>
  <si>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</si>
  <si>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</si>
  <si>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</si>
  <si>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</si>
  <si>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</si>
  <si>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</si>
  <si>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</si>
  <si>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</si>
  <si>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</si>
  <si>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</si>
  <si>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</si>
  <si>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</si>
  <si>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</si>
  <si>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</si>
  <si>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</si>
  <si>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</si>
  <si>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</si>
  <si>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</si>
  <si>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</si>
  <si>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</si>
  <si>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</si>
  <si>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</si>
  <si>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</si>
  <si>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</si>
  <si>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</si>
  <si>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</si>
  <si>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</si>
  <si>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</si>
  <si>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</si>
  <si>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</si>
  <si>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</si>
  <si>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</si>
  <si>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</si>
  <si>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</si>
  <si>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</si>
  <si>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</si>
  <si>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</si>
  <si>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</si>
  <si>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</si>
  <si>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</si>
  <si>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</si>
  <si>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</si>
  <si>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</si>
  <si>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</si>
  <si>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</si>
  <si>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</si>
  <si>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</si>
  <si>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</si>
  <si>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</si>
  <si>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</si>
  <si>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</si>
  <si>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</si>
  <si>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</si>
  <si>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</si>
  <si>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</si>
  <si>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</si>
  <si>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</si>
  <si>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</si>
  <si>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</si>
  <si>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</si>
  <si>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</si>
  <si>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</si>
  <si>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</si>
  <si>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</si>
  <si>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</si>
  <si>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</si>
  <si>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</si>
  <si>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</si>
  <si>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</si>
  <si>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</si>
  <si>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</si>
  <si>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</si>
  <si>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</si>
  <si>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</si>
  <si>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</si>
  <si>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</si>
  <si>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</si>
  <si>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</si>
  <si>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</si>
  <si>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</si>
  <si>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</si>
  <si>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</si>
  <si>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</si>
  <si>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</si>
  <si>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</si>
  <si>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</si>
  <si>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</si>
  <si>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</si>
  <si>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</si>
  <si>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</si>
  <si>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</si>
  <si>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</si>
  <si>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</si>
  <si>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</si>
  <si>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</si>
  <si>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</si>
  <si>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</si>
  <si>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</si>
  <si>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</si>
  <si>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</si>
  <si>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</si>
  <si>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</si>
  <si>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</si>
  <si>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</si>
  <si>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</si>
  <si>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</si>
  <si>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</si>
  <si>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</si>
  <si>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</si>
  <si>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</si>
  <si>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</si>
  <si>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</si>
  <si>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</si>
  <si>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</si>
  <si>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</si>
  <si>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</si>
  <si>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</si>
  <si>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</si>
  <si>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</si>
  <si>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</si>
  <si>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</si>
  <si>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</si>
  <si>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</si>
  <si>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</si>
  <si>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</si>
  <si>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</si>
  <si>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</si>
  <si>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</si>
  <si>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</si>
  <si>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</si>
  <si>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</si>
  <si>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</si>
  <si>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</si>
  <si>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</si>
  <si>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</si>
  <si>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</si>
  <si>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</si>
  <si>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</si>
  <si>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</si>
  <si>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</si>
  <si>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</si>
  <si>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</si>
  <si>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</si>
  <si>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</si>
  <si>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</si>
  <si>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</si>
  <si>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</si>
  <si>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</si>
  <si>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</si>
  <si>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</si>
  <si>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</si>
  <si>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</si>
  <si>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</si>
  <si>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</si>
  <si>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</si>
  <si>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</si>
  <si>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</si>
  <si>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</si>
  <si>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</si>
  <si>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</si>
  <si>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</si>
  <si>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</si>
  <si>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</si>
  <si>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</si>
  <si>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</si>
  <si>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</si>
  <si>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</si>
  <si>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</si>
  <si>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</si>
  <si>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</si>
  <si>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</si>
  <si>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</si>
  <si>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</si>
  <si>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</si>
  <si>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</si>
  <si>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</si>
  <si>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</si>
  <si>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</si>
  <si>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</si>
  <si>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</si>
  <si>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</si>
  <si>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</si>
  <si>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</si>
  <si>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</si>
  <si>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</si>
  <si>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</si>
  <si>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</si>
  <si>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</si>
  <si>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</si>
  <si>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</si>
  <si>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</si>
  <si>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</si>
  <si>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</si>
  <si>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</si>
  <si>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</si>
  <si>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</si>
  <si>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</si>
  <si>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</si>
  <si>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</si>
  <si>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</si>
  <si>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</si>
  <si>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</si>
  <si>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</si>
  <si>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</si>
  <si>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</si>
  <si>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</si>
  <si>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</si>
  <si>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</si>
  <si>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</si>
  <si>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</si>
  <si>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</si>
  <si>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</si>
  <si>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</si>
  <si>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</si>
  <si>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</si>
  <si>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</si>
  <si>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</si>
  <si>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</si>
  <si>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</si>
  <si>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</si>
  <si>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</si>
  <si>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</si>
  <si>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</si>
  <si>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</si>
  <si>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</si>
  <si>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</si>
  <si>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</si>
  <si>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</si>
  <si>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</si>
  <si>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</si>
  <si>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</si>
  <si>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</si>
  <si>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</si>
  <si>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</si>
  <si>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</si>
  <si>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</si>
  <si>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</si>
  <si>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</si>
  <si>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</si>
  <si>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</si>
  <si>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</si>
  <si>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</si>
  <si>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</si>
  <si>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</si>
  <si>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</si>
  <si>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</si>
  <si>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</si>
  <si>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</si>
  <si>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</si>
  <si>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</si>
  <si>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</si>
  <si>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</si>
  <si>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</si>
  <si>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</si>
  <si>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</si>
  <si>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</si>
  <si>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</si>
  <si>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</si>
  <si>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</si>
  <si>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</si>
  <si>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</si>
  <si>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</si>
  <si>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</si>
  <si>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</si>
  <si>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</si>
  <si>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</si>
  <si>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</si>
  <si>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</si>
  <si>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</si>
  <si>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</si>
  <si>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</si>
  <si>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</si>
  <si>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</si>
  <si>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</si>
  <si>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</si>
  <si>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</si>
  <si>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</si>
  <si>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</si>
  <si>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</si>
  <si>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</si>
  <si>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</si>
  <si>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</si>
  <si>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</si>
  <si>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</si>
  <si>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</si>
  <si>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</si>
  <si>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</si>
  <si>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</si>
  <si>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</si>
  <si>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</si>
  <si>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</si>
  <si>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</si>
  <si>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</si>
  <si>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</si>
  <si>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</si>
  <si>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</si>
  <si>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</si>
  <si>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</si>
  <si>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</si>
  <si>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</si>
  <si>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</si>
  <si>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</si>
  <si>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</si>
  <si>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</si>
  <si>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</si>
  <si>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</si>
  <si>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</si>
  <si>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</si>
  <si>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</si>
  <si>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</si>
  <si>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</si>
  <si>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</si>
  <si>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</si>
  <si>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</si>
  <si>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</si>
  <si>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</si>
  <si>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</si>
  <si>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</si>
  <si>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</si>
  <si>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</si>
  <si>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</si>
  <si>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</si>
  <si>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</si>
  <si>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</si>
  <si>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</si>
  <si>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</si>
  <si>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</si>
  <si>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</si>
  <si>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</si>
  <si>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</si>
  <si>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</si>
  <si>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</si>
  <si>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</si>
  <si>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</si>
  <si>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</si>
  <si>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</si>
  <si>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</si>
  <si>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</si>
  <si>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</si>
  <si>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</si>
  <si>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</si>
  <si>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</si>
  <si>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</si>
  <si>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</si>
  <si>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</si>
  <si>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</si>
  <si>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</si>
  <si>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</si>
  <si>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</si>
  <si>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</si>
  <si>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</si>
  <si>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</si>
  <si>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</si>
  <si>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</si>
  <si>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</si>
  <si>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</si>
  <si>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</si>
  <si>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</si>
  <si>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</si>
  <si>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</si>
  <si>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</si>
  <si>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</si>
  <si>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</si>
  <si>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</si>
  <si>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</si>
  <si>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</si>
  <si>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</si>
  <si>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</si>
  <si>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</si>
  <si>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</si>
  <si>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</si>
  <si>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</si>
  <si>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</si>
  <si>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</si>
  <si>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</si>
  <si>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</si>
  <si>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</si>
  <si>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</si>
  <si>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</si>
  <si>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</si>
  <si>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</si>
  <si>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</si>
  <si>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</si>
  <si>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</si>
  <si>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</si>
  <si>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</si>
  <si>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</si>
  <si>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</si>
  <si>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</si>
  <si>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</si>
  <si>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</si>
  <si>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</si>
  <si>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</si>
  <si>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</si>
  <si>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</si>
  <si>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</si>
  <si>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</si>
  <si>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</si>
  <si>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</si>
  <si>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</si>
  <si>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</si>
  <si>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</si>
  <si>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</si>
  <si>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</si>
  <si>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</si>
  <si>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</si>
  <si>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</si>
  <si>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</si>
  <si>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</si>
  <si>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</si>
  <si>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</si>
  <si>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</si>
  <si>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</si>
  <si>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</si>
  <si>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</si>
  <si>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</si>
  <si>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</si>
  <si>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</si>
  <si>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</si>
  <si>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</si>
  <si>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</si>
  <si>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</si>
  <si>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</si>
  <si>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</si>
  <si>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</si>
  <si>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</si>
  <si>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</si>
  <si>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</si>
  <si>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</si>
  <si>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</si>
  <si>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</si>
  <si>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</si>
  <si>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</si>
  <si>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</si>
  <si>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</si>
  <si>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</si>
  <si>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</si>
  <si>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</si>
  <si>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</si>
  <si>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</si>
  <si>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</si>
  <si>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</si>
  <si>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</si>
  <si>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</si>
  <si>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</si>
  <si>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</si>
  <si>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</si>
  <si>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</si>
  <si>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</si>
  <si>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</si>
  <si>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</si>
  <si>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</si>
  <si>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</si>
  <si>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</si>
  <si>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</si>
  <si>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</si>
  <si>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</si>
  <si>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</si>
  <si>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</si>
  <si>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</si>
  <si>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</si>
  <si>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</si>
  <si>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</si>
  <si>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</si>
  <si>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</si>
  <si>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</si>
  <si>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</si>
  <si>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</si>
  <si>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</si>
  <si>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</si>
  <si>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</si>
  <si>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</si>
  <si>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</si>
  <si>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</si>
  <si>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</si>
  <si>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</si>
  <si>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</si>
  <si>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</si>
  <si>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</si>
  <si>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</si>
  <si>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</si>
  <si>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</si>
  <si>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</si>
  <si>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</si>
  <si>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</si>
  <si>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</si>
  <si>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</si>
  <si>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</si>
  <si>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</si>
  <si>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</si>
  <si>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</si>
  <si>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</si>
  <si>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</si>
  <si>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</si>
  <si>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</si>
  <si>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</si>
  <si>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</si>
  <si>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</si>
  <si>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</si>
  <si>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</si>
  <si>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</si>
  <si>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</si>
  <si>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</si>
  <si>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</si>
  <si>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</si>
  <si>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</si>
  <si>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</si>
  <si>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</si>
  <si>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</si>
  <si>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</si>
  <si>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</si>
  <si>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</si>
  <si>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</si>
  <si>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</si>
  <si>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</si>
  <si>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</si>
  <si>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</si>
  <si>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</si>
  <si>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</si>
  <si>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</si>
  <si>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</si>
  <si>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</si>
  <si>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</si>
  <si>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</si>
  <si>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</si>
  <si>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</si>
  <si>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</si>
  <si>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</si>
  <si>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</si>
  <si>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</si>
  <si>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</si>
  <si>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</si>
  <si>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</si>
  <si>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</si>
  <si>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</si>
  <si>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</si>
  <si>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</si>
  <si>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</si>
  <si>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</si>
  <si>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</si>
  <si>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</si>
  <si>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</si>
  <si>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</si>
  <si>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</si>
  <si>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</si>
  <si>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</si>
  <si>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</si>
  <si>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</si>
  <si>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</si>
  <si>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</si>
  <si>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</si>
  <si>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</si>
  <si>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</si>
  <si>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</si>
  <si>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</si>
  <si>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</si>
  <si>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</si>
  <si>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</si>
  <si>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</si>
  <si>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</si>
  <si>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</si>
  <si>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</si>
  <si>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</si>
  <si>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</si>
  <si>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</si>
  <si>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</si>
  <si>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</si>
  <si>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</si>
  <si>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</si>
  <si>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</si>
  <si>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</si>
  <si>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</si>
  <si>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</si>
  <si>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</si>
  <si>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</si>
  <si>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</si>
  <si>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</si>
  <si>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</si>
  <si>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</si>
  <si>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</si>
  <si>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</si>
  <si>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</si>
  <si>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</si>
  <si>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</si>
  <si>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</si>
  <si>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</si>
  <si>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</si>
  <si>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</si>
  <si>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</si>
  <si>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</si>
  <si>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</si>
  <si>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</si>
  <si>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</si>
  <si>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</si>
  <si>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</si>
  <si>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</si>
  <si>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</si>
  <si>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</si>
  <si>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</si>
  <si>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</si>
  <si>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</si>
  <si>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</si>
  <si>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</si>
  <si>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</si>
  <si>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</si>
  <si>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</si>
  <si>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</si>
  <si>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</si>
  <si>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</si>
  <si>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</si>
  <si>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</si>
  <si>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</si>
  <si>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</si>
  <si>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</si>
  <si>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</si>
  <si>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</si>
  <si>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</si>
  <si>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</si>
  <si>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</si>
  <si>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</si>
  <si>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</si>
  <si>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</si>
  <si>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</si>
  <si>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</si>
  <si>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</si>
  <si>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</si>
  <si>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</si>
  <si>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</si>
  <si>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</si>
  <si>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</si>
  <si>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</si>
  <si>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</si>
  <si>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</si>
  <si>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</si>
  <si>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</si>
  <si>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</si>
  <si>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</si>
  <si>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</si>
  <si>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</si>
  <si>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</si>
  <si>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</si>
  <si>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</si>
  <si>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</si>
  <si>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</si>
  <si>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</si>
  <si>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</si>
  <si>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</si>
  <si>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</si>
  <si>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</si>
  <si>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</si>
  <si>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</si>
  <si>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</si>
  <si>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</si>
  <si>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</si>
  <si>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</si>
  <si>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</si>
  <si>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</si>
  <si>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</si>
  <si>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</si>
  <si>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</si>
  <si>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</si>
  <si>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</si>
  <si>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</si>
  <si>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</si>
  <si>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</si>
  <si>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</si>
  <si>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</si>
  <si>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</si>
  <si>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</si>
  <si>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</si>
  <si>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</si>
  <si>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</si>
  <si>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</si>
  <si>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</si>
  <si>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</si>
  <si>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</si>
  <si>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</si>
  <si>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</si>
  <si>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</si>
  <si>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</si>
  <si>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</si>
  <si>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</si>
  <si>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</si>
  <si>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</si>
  <si>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</si>
  <si>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</si>
  <si>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</si>
  <si>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</si>
  <si>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</si>
  <si>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</si>
  <si>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</si>
  <si>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</si>
  <si>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</si>
  <si>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</si>
  <si>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</si>
  <si>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</si>
  <si>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</si>
  <si>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</si>
  <si>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</si>
  <si>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</si>
  <si>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</si>
  <si>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</si>
  <si>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</si>
  <si>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</si>
  <si>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</si>
  <si>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</si>
  <si>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</si>
  <si>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</si>
  <si>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</si>
  <si>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</si>
  <si>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</si>
  <si>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</si>
  <si>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</si>
  <si>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</si>
  <si>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</si>
  <si>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</si>
  <si>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</si>
  <si>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</si>
  <si>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</si>
  <si>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</si>
  <si>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</si>
  <si>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</si>
  <si>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</si>
  <si>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</si>
  <si>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</si>
  <si>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</si>
  <si>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</si>
  <si>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</si>
  <si>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</si>
  <si>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</si>
  <si>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</si>
  <si>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</si>
  <si>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</si>
  <si>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</si>
  <si>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</si>
  <si>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</si>
  <si>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</si>
  <si>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</si>
  <si>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</si>
  <si>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</si>
  <si>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</si>
  <si>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</si>
  <si>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</si>
  <si>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</si>
  <si>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</si>
  <si>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</si>
  <si>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</si>
  <si>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</si>
  <si>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</si>
  <si>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</si>
  <si>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</si>
  <si>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</si>
  <si>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</si>
  <si>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</si>
  <si>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</si>
  <si>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</si>
  <si>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</si>
  <si>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</si>
  <si>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</si>
  <si>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</si>
  <si>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</si>
  <si>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</si>
  <si>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</si>
  <si>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</si>
  <si>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</si>
  <si>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</si>
  <si>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</si>
  <si>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</si>
  <si>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</si>
  <si>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</si>
  <si>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</si>
  <si>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</si>
  <si>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</si>
  <si>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</si>
  <si>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</si>
  <si>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</si>
  <si>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</si>
  <si>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</si>
  <si>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</si>
  <si>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</si>
  <si>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</si>
  <si>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</si>
  <si>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</si>
  <si>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</si>
  <si>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</si>
  <si>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</si>
  <si>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</si>
  <si>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</si>
  <si>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</si>
  <si>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</si>
  <si>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</si>
  <si>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</si>
  <si>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</si>
  <si>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</si>
  <si>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</si>
  <si>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</si>
  <si>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</si>
  <si>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</si>
  <si>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</si>
  <si>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</si>
  <si>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</si>
  <si>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</si>
  <si>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</si>
  <si>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</si>
  <si>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</si>
  <si>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</si>
  <si>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</si>
  <si>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</si>
  <si>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</si>
  <si>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</si>
  <si>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</si>
  <si>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</si>
  <si>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</si>
  <si>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</si>
  <si>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</si>
  <si>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</si>
  <si>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</si>
  <si>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</si>
  <si>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</si>
  <si>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</si>
  <si>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</si>
  <si>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</si>
  <si>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</si>
  <si>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</si>
  <si>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</si>
  <si>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</si>
  <si>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</si>
  <si>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</si>
  <si>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</si>
  <si>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</si>
  <si>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</si>
  <si>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</si>
  <si>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</si>
  <si>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</si>
  <si>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</si>
  <si>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</si>
  <si>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</si>
  <si>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</si>
  <si>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</si>
  <si>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</si>
  <si>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</si>
  <si>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</si>
  <si>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</si>
  <si>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</si>
  <si>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</si>
  <si>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</si>
  <si>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</si>
  <si>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</si>
  <si>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</si>
  <si>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</si>
  <si>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</si>
  <si>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</si>
  <si>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</si>
  <si>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</si>
  <si>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</si>
  <si>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</si>
  <si>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</si>
  <si>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</si>
  <si>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</si>
  <si>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</si>
  <si>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</si>
  <si>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</si>
  <si>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</si>
  <si>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</si>
  <si>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</si>
  <si>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</si>
  <si>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</si>
  <si>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</si>
  <si>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</si>
  <si>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</si>
  <si>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</si>
  <si>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</si>
  <si>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</si>
  <si>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</si>
  <si>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</si>
  <si>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</si>
  <si>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</si>
  <si>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</si>
  <si>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</si>
  <si>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</si>
  <si>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</si>
  <si>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</si>
  <si>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</si>
  <si>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</si>
  <si>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</si>
  <si>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</si>
  <si>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</si>
  <si>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</si>
  <si>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</si>
  <si>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</si>
  <si>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</si>
  <si>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</si>
  <si>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</si>
  <si>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</si>
  <si>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</si>
  <si>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</si>
  <si>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</si>
  <si>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</si>
  <si>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</si>
  <si>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</si>
  <si>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</si>
  <si>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</si>
  <si>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</si>
  <si>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</si>
  <si>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</si>
  <si>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</si>
  <si>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</si>
  <si>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</si>
  <si>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</si>
  <si>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</si>
  <si>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</si>
  <si>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</si>
  <si>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</si>
  <si>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</si>
  <si>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</si>
  <si>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</si>
  <si>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</si>
  <si>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</si>
  <si>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</si>
  <si>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</si>
  <si>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</si>
  <si>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</si>
  <si>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</si>
  <si>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</si>
  <si>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</si>
  <si>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</si>
  <si>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</si>
  <si>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</si>
  <si>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</si>
  <si>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</si>
  <si>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</si>
  <si>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</si>
  <si>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</si>
  <si>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</si>
  <si>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</si>
  <si>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</si>
  <si>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</si>
  <si>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</si>
  <si>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</si>
  <si>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</si>
  <si>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</si>
  <si>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</si>
  <si>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</si>
  <si>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</si>
  <si>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</si>
  <si>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</si>
  <si>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</si>
  <si>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</si>
  <si>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</si>
  <si>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</si>
  <si>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</si>
  <si>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</si>
  <si>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</si>
  <si>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</si>
  <si>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</si>
  <si>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</si>
  <si>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</si>
  <si>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</si>
  <si>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</si>
  <si>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</si>
  <si>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</si>
  <si>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</si>
  <si>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</si>
  <si>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</si>
  <si>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</si>
  <si>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</si>
  <si>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</si>
  <si>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</si>
  <si>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</si>
  <si>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</si>
  <si>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</si>
  <si>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</si>
  <si>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</si>
  <si>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</si>
  <si>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</si>
  <si>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</si>
  <si>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</si>
  <si>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</si>
  <si>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</si>
  <si>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</si>
  <si>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</si>
  <si>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</si>
  <si>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</si>
  <si>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</si>
  <si>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</si>
  <si>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</si>
  <si>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</si>
  <si>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</si>
  <si>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</si>
  <si>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</si>
  <si>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</si>
  <si>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</si>
  <si>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</si>
  <si>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</si>
  <si>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</si>
  <si>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</si>
  <si>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</si>
  <si>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</si>
  <si>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</si>
  <si>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</si>
  <si>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</si>
  <si>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</si>
  <si>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</si>
  <si>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</si>
  <si>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</si>
  <si>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</si>
  <si>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</si>
  <si>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</si>
  <si>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</si>
  <si>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</si>
  <si>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</si>
  <si>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</si>
  <si>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</si>
  <si>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</si>
  <si>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</si>
  <si>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</si>
  <si>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</si>
  <si>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</si>
  <si>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</si>
  <si>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</si>
  <si>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</si>
  <si>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</si>
  <si>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</si>
  <si>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</si>
  <si>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</si>
  <si>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</si>
  <si>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</si>
  <si>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</si>
  <si>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</si>
  <si>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</si>
  <si>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</si>
  <si>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</si>
  <si>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</si>
  <si>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</si>
  <si>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</si>
  <si>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</si>
  <si>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</si>
  <si>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</si>
  <si>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</si>
  <si>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</si>
  <si>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</si>
  <si>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</si>
  <si>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</si>
  <si>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</si>
  <si>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</si>
  <si>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</si>
  <si>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</si>
  <si>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</si>
  <si>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</si>
  <si>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</si>
  <si>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</si>
  <si>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</si>
  <si>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</si>
  <si>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</si>
  <si>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</si>
  <si>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</si>
  <si>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</si>
  <si>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</si>
  <si>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</si>
  <si>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</si>
  <si>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</si>
  <si>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</si>
  <si>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</si>
  <si>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</si>
  <si>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</si>
  <si>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</si>
  <si>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</si>
  <si>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</si>
  <si>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</si>
  <si>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</si>
  <si>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</si>
  <si>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</si>
  <si>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</si>
  <si>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</si>
  <si>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</si>
  <si>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</si>
  <si>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</si>
  <si>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</si>
  <si>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</si>
  <si>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</si>
  <si>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</si>
  <si>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</si>
  <si>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</si>
  <si>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</si>
  <si>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</si>
  <si>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</si>
  <si>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</si>
  <si>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</si>
  <si>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</si>
  <si>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</si>
  <si>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</si>
  <si>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</si>
  <si>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</si>
  <si>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</si>
  <si>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</si>
  <si>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</si>
  <si>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</si>
  <si>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</si>
  <si>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</si>
  <si>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</si>
  <si>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</si>
  <si>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</si>
  <si>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</si>
  <si>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</si>
  <si>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</si>
  <si>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</si>
  <si>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</si>
  <si>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</si>
  <si>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</si>
  <si>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</si>
  <si>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</si>
  <si>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</si>
  <si>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</si>
  <si>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</si>
  <si>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</si>
  <si>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</si>
  <si>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</si>
  <si>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</si>
  <si>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</si>
  <si>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</si>
  <si>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</si>
  <si>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</si>
  <si>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</si>
  <si>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</si>
  <si>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</si>
  <si>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</si>
  <si>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</si>
  <si>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</si>
  <si>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</si>
  <si>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</si>
  <si>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</si>
  <si>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</si>
  <si>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</si>
  <si>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</si>
  <si>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</si>
  <si>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</si>
  <si>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</si>
  <si>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</si>
  <si>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</si>
  <si>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</si>
  <si>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</si>
  <si>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</si>
  <si>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</si>
  <si>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</si>
  <si>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</si>
  <si>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</si>
  <si>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</si>
  <si>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</si>
  <si>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</si>
  <si>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</si>
  <si>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</si>
  <si>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</si>
  <si>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</si>
  <si>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</si>
  <si>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</si>
  <si>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</si>
  <si>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</si>
  <si>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</si>
  <si>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</si>
  <si>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</si>
  <si>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</si>
  <si>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</si>
  <si>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</si>
  <si>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</si>
  <si>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</si>
  <si>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</si>
  <si>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</si>
  <si>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</si>
  <si>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</si>
  <si>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</si>
  <si>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</si>
  <si>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</si>
  <si>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</si>
  <si>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</si>
  <si>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</si>
  <si>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</si>
  <si>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</si>
  <si>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</si>
  <si>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</si>
  <si>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</si>
  <si>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</si>
  <si>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</si>
  <si>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</si>
  <si>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</si>
  <si>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</si>
  <si>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</si>
  <si>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</si>
  <si>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</si>
  <si>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</si>
  <si>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</si>
  <si>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</si>
  <si>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</si>
  <si>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</si>
  <si>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</si>
  <si>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</si>
  <si>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</si>
  <si>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</si>
  <si>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</si>
  <si>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</si>
  <si>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</si>
  <si>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</si>
  <si>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</si>
  <si>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</si>
  <si>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</si>
  <si>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</si>
  <si>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</si>
  <si>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</si>
  <si>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</si>
  <si>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</si>
  <si>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</si>
  <si>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</si>
  <si>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</si>
  <si>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</si>
  <si>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</si>
  <si>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</si>
  <si>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</si>
  <si>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</si>
  <si>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</si>
  <si>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</si>
  <si>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</si>
  <si>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</si>
  <si>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</si>
  <si>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</si>
  <si>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</si>
  <si>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</si>
  <si>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</si>
  <si>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</si>
  <si>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</si>
  <si>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</si>
  <si>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</si>
  <si>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</si>
  <si>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</si>
  <si>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</si>
  <si>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</si>
  <si>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</si>
  <si>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</si>
  <si>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</si>
  <si>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</si>
  <si>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</si>
  <si>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</si>
  <si>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</si>
  <si>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</si>
  <si>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</si>
  <si>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</si>
  <si>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</si>
  <si>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</si>
  <si>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</si>
  <si>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</si>
  <si>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</si>
  <si>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</si>
  <si>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</si>
  <si>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</si>
  <si>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</si>
  <si>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</si>
  <si>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</si>
  <si>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</si>
  <si>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</si>
  <si>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</si>
  <si>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</si>
  <si>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</si>
  <si>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</si>
  <si>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</si>
  <si>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</si>
  <si>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</si>
  <si>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</si>
  <si>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</si>
  <si>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</si>
  <si>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</si>
  <si>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</si>
  <si>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</si>
  <si>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</si>
  <si>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</si>
  <si>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</si>
  <si>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</si>
  <si>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</si>
  <si>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</si>
  <si>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</si>
  <si>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</si>
  <si>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</si>
  <si>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</si>
  <si>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</si>
  <si>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</si>
  <si>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</si>
  <si>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</si>
  <si>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</si>
  <si>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</si>
  <si>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</si>
  <si>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</si>
  <si>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</si>
  <si>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</si>
  <si>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</si>
  <si>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</si>
  <si>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</si>
  <si>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</si>
  <si>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</si>
  <si>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</si>
  <si>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</si>
  <si>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</si>
  <si>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</si>
  <si>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</si>
  <si>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</si>
  <si>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</si>
  <si>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</si>
  <si>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</si>
  <si>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</si>
  <si>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</si>
  <si>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</si>
  <si>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</si>
  <si>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</si>
  <si>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</si>
  <si>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</si>
  <si>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</si>
  <si>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</si>
  <si>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</si>
  <si>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</si>
  <si>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</si>
  <si>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</si>
  <si>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</si>
  <si>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</si>
  <si>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</si>
  <si>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</si>
  <si>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</si>
  <si>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</si>
  <si>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</si>
  <si>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</si>
  <si>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</si>
  <si>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</si>
  <si>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</si>
  <si>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</si>
  <si>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</si>
  <si>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</si>
  <si>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</si>
  <si>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</si>
  <si>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</si>
  <si>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</si>
  <si>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</si>
  <si>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</si>
  <si>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</si>
  <si>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</si>
  <si>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</si>
  <si>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</si>
  <si>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</si>
  <si>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</si>
  <si>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</si>
  <si>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</si>
  <si>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</si>
  <si>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</si>
  <si>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</si>
  <si>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</si>
  <si>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</si>
  <si>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</si>
  <si>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</si>
  <si>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</si>
  <si>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</si>
  <si>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</si>
  <si>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</si>
  <si>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</si>
  <si>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</si>
  <si>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</si>
  <si>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</si>
  <si>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</si>
  <si>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</si>
  <si>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</si>
  <si>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</si>
  <si>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</si>
  <si>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</si>
  <si>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</si>
  <si>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</si>
  <si>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</si>
  <si>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</si>
  <si>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</si>
  <si>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</si>
  <si>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</si>
  <si>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</si>
  <si>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</si>
  <si>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</si>
  <si>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</si>
  <si>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</si>
  <si>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</si>
  <si>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</si>
  <si>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</si>
  <si>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</si>
  <si>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</si>
  <si>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</si>
  <si>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</si>
  <si>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</si>
  <si>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</si>
  <si>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</si>
  <si>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</si>
  <si>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</si>
  <si>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</si>
  <si>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</si>
  <si>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</si>
  <si>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</si>
  <si>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</si>
  <si>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</si>
  <si>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</si>
  <si>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</si>
  <si>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</si>
  <si>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</si>
  <si>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</si>
  <si>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</si>
  <si>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</si>
  <si>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</si>
  <si>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</si>
  <si>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</si>
  <si>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</si>
  <si>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</si>
  <si>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</si>
  <si>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</si>
  <si>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</si>
  <si>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</si>
  <si>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</si>
  <si>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</si>
  <si>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</si>
  <si>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</si>
  <si>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</si>
  <si>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</si>
  <si>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</si>
  <si>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</si>
  <si>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</si>
  <si>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</si>
  <si>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</si>
  <si>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</si>
  <si>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</si>
  <si>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</si>
  <si>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</si>
  <si>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</si>
  <si>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</si>
  <si>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</si>
  <si>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</si>
  <si>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</si>
  <si>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</si>
  <si>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</si>
  <si>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</si>
  <si>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</si>
  <si>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</si>
  <si>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</si>
  <si>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</si>
  <si>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</si>
  <si>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</si>
  <si>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</si>
  <si>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</si>
  <si>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</si>
  <si>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</si>
  <si>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</si>
  <si>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</si>
  <si>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</si>
  <si>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</si>
  <si>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</si>
  <si>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</si>
  <si>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</si>
  <si>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</si>
  <si>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</si>
  <si>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</si>
  <si>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</si>
  <si>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</si>
  <si>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</si>
  <si>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</si>
  <si>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</si>
  <si>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</si>
  <si>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</si>
  <si>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</si>
  <si>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</si>
  <si>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</si>
  <si>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</si>
  <si>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</si>
  <si>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</si>
  <si>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</si>
  <si>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</si>
  <si>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</si>
  <si>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</si>
  <si>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</si>
  <si>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</si>
  <si>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</si>
  <si>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</si>
  <si>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</si>
  <si>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</si>
  <si>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</si>
  <si>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</si>
  <si>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</si>
  <si>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</si>
  <si>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</si>
  <si>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</si>
  <si>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</si>
  <si>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</si>
  <si>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</si>
  <si>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</si>
  <si>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</si>
  <si>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</si>
  <si>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</si>
  <si>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</si>
  <si>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</si>
  <si>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</si>
  <si>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</si>
  <si>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</si>
  <si>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</si>
  <si>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</si>
  <si>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</si>
  <si>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</si>
  <si>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</si>
  <si>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</si>
  <si>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</si>
  <si>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</si>
  <si>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</si>
  <si>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</si>
  <si>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</si>
  <si>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</si>
  <si>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</si>
  <si>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</si>
  <si>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</si>
  <si>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</si>
  <si>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</si>
  <si>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</si>
  <si>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</si>
  <si>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</si>
  <si>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</si>
  <si>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</si>
  <si>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</si>
  <si>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</si>
  <si>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</si>
  <si>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</si>
  <si>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</si>
  <si>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</si>
  <si>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</si>
  <si>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</si>
  <si>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</si>
  <si>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</si>
  <si>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</si>
  <si>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</si>
  <si>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</si>
  <si>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</si>
  <si>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</si>
  <si>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</si>
  <si>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</si>
  <si>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</si>
  <si>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</si>
  <si>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</si>
  <si>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</si>
  <si>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</si>
  <si>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</si>
  <si>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</si>
  <si>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</si>
  <si>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</si>
  <si>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</si>
  <si>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</si>
  <si>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</si>
  <si>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</si>
  <si>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</si>
  <si>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</si>
  <si>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</si>
  <si>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</si>
  <si>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</si>
  <si>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</si>
  <si>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</si>
  <si>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</si>
  <si>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</si>
  <si>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</si>
  <si>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</si>
  <si>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</si>
  <si>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</si>
  <si>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</si>
  <si>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</si>
  <si>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</si>
  <si>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</si>
  <si>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</si>
  <si>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</si>
  <si>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</si>
  <si>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</si>
  <si>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</si>
  <si>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</si>
  <si>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</si>
  <si>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</si>
  <si>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</si>
  <si>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</si>
  <si>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</si>
  <si>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</si>
  <si>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</si>
  <si>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</si>
  <si>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</si>
  <si>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</si>
  <si>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</si>
  <si>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</si>
  <si>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</si>
  <si>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</si>
  <si>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</si>
  <si>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</si>
  <si>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</si>
  <si>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</si>
  <si>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</si>
  <si>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</si>
  <si>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</si>
  <si>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</si>
  <si>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</si>
  <si>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</si>
  <si>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</si>
  <si>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</si>
  <si>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</si>
  <si>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</si>
  <si>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</si>
  <si>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</si>
  <si>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</si>
  <si>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</si>
  <si>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</si>
  <si>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</si>
  <si>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</si>
  <si>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</si>
  <si>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</si>
  <si>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</si>
  <si>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</si>
  <si>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</si>
  <si>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</si>
  <si>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</si>
  <si>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</si>
  <si>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</si>
  <si>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</si>
  <si>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</si>
  <si>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</si>
  <si>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</si>
  <si>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</si>
  <si>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</si>
  <si>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</si>
  <si>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</si>
  <si>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</si>
  <si>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</si>
  <si>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</si>
  <si>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</si>
  <si>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</si>
  <si>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</si>
  <si>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</si>
  <si>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</si>
  <si>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</si>
  <si>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</si>
  <si>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</si>
  <si>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</si>
  <si>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</si>
  <si>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</si>
  <si>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</si>
  <si>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</si>
  <si>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</si>
  <si>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</si>
  <si>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</si>
  <si>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</si>
  <si>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</si>
  <si>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</si>
  <si>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</si>
  <si>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</si>
  <si>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</si>
  <si>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</si>
  <si>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</si>
  <si>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</si>
  <si>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</si>
  <si>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</si>
  <si>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</si>
  <si>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</si>
  <si>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</si>
  <si>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</si>
  <si>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</si>
  <si>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</si>
  <si>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</si>
  <si>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</si>
  <si>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</si>
  <si>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</si>
  <si>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</si>
  <si>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</si>
  <si>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</si>
  <si>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</si>
  <si>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</si>
  <si>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</si>
  <si>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</si>
  <si>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</si>
  <si>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</si>
  <si>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</si>
  <si>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</si>
  <si>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</si>
  <si>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</si>
  <si>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</si>
  <si>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</si>
  <si>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</si>
  <si>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</si>
  <si>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</si>
  <si>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</si>
  <si>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</si>
  <si>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</si>
  <si>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</si>
  <si>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</si>
  <si>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</si>
  <si>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</si>
  <si>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</si>
  <si>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</si>
  <si>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</si>
  <si>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</si>
  <si>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</si>
  <si>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</si>
  <si>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</si>
  <si>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</si>
  <si>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</si>
  <si>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</si>
  <si>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</si>
  <si>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</si>
  <si>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</si>
  <si>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</si>
  <si>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</si>
  <si>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</si>
  <si>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</si>
  <si>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</si>
  <si>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</si>
  <si>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</si>
  <si>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</si>
  <si>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</si>
  <si>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</si>
  <si>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</si>
  <si>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</si>
  <si>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</si>
  <si>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</si>
  <si>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</si>
  <si>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</si>
  <si>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</si>
  <si>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</si>
  <si>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</si>
  <si>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</si>
  <si>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</si>
  <si>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</si>
  <si>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</si>
  <si>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</si>
  <si>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</si>
  <si>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</si>
  <si>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</si>
  <si>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</si>
  <si>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</si>
  <si>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</si>
  <si>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</si>
  <si>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</si>
  <si>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</si>
  <si>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</si>
  <si>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</si>
  <si>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</si>
  <si>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</si>
  <si>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</si>
  <si>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</si>
  <si>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</si>
  <si>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</si>
  <si>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</si>
  <si>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</si>
  <si>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</si>
  <si>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</si>
  <si>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</si>
  <si>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</si>
  <si>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</si>
  <si>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</si>
  <si>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</si>
  <si>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</si>
  <si>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</si>
  <si>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</si>
  <si>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</si>
  <si>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</si>
  <si>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</si>
  <si>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</si>
  <si>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</si>
  <si>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</si>
  <si>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</si>
  <si>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</si>
  <si>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</si>
  <si>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</si>
  <si>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</si>
  <si>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</si>
  <si>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</si>
  <si>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</si>
  <si>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</si>
  <si>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</si>
  <si>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</si>
  <si>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</si>
  <si>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</si>
  <si>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</si>
  <si>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</si>
  <si>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</si>
  <si>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</si>
  <si>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</si>
  <si>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</si>
  <si>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</si>
  <si>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</si>
  <si>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</si>
  <si>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</si>
  <si>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</si>
  <si>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</si>
  <si>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</si>
  <si>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</si>
  <si>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</si>
  <si>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</si>
  <si>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</si>
  <si>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</si>
  <si>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</si>
  <si>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</si>
  <si>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</si>
  <si>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</si>
  <si>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</si>
  <si>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</si>
  <si>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</si>
  <si>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</si>
  <si>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</si>
  <si>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</si>
  <si>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</si>
  <si>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</si>
  <si>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</si>
  <si>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</si>
  <si>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</si>
  <si>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</si>
  <si>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</si>
  <si>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</si>
  <si>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</si>
  <si>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</si>
  <si>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</si>
  <si>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</si>
  <si>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</si>
  <si>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</si>
  <si>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</si>
  <si>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</si>
  <si>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</si>
  <si>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</si>
  <si>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</si>
  <si>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</si>
  <si>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</si>
  <si>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</si>
  <si>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</si>
  <si>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</si>
  <si>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</si>
  <si>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</si>
  <si>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</si>
  <si>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</si>
  <si>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</si>
  <si>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</si>
  <si>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</si>
  <si>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</si>
  <si>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</si>
  <si>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</si>
  <si>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</si>
  <si>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</si>
  <si>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</si>
  <si>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</si>
  <si>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</si>
  <si>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</si>
  <si>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</si>
  <si>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</si>
  <si>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</si>
  <si>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</si>
  <si>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</si>
  <si>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</si>
  <si>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</si>
  <si>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</si>
  <si>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</si>
  <si>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</si>
  <si>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</si>
  <si>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</si>
  <si>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</si>
  <si>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</si>
  <si>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</si>
  <si>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</si>
  <si>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</si>
  <si>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</si>
  <si>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</si>
  <si>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</si>
  <si>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</si>
  <si>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</si>
  <si>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</si>
  <si>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</si>
  <si>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</si>
  <si>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</si>
  <si>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</si>
  <si>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</si>
  <si>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</si>
  <si>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</si>
  <si>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</si>
  <si>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</si>
  <si>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</si>
  <si>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</si>
  <si>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</si>
  <si>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</si>
  <si>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</si>
  <si>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</si>
  <si>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</si>
  <si>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</si>
  <si>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</si>
  <si>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</si>
  <si>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</si>
  <si>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</si>
  <si>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</si>
  <si>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</si>
  <si>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</si>
  <si>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</si>
  <si>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</si>
  <si>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</si>
  <si>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</si>
  <si>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</si>
  <si>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</si>
  <si>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</si>
  <si>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</si>
  <si>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</si>
  <si>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</si>
  <si>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</si>
  <si>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</si>
  <si>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</si>
  <si>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</si>
  <si>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</si>
  <si>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</si>
  <si>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</si>
  <si>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</si>
  <si>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</si>
  <si>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</si>
  <si>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</si>
  <si>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</si>
  <si>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</si>
  <si>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</si>
  <si>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</si>
  <si>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</si>
  <si>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</si>
  <si>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</si>
  <si>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</si>
  <si>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</si>
  <si>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</si>
  <si>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</si>
  <si>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</si>
  <si>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</si>
  <si>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</si>
  <si>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</si>
  <si>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</si>
  <si>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</si>
  <si>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</si>
  <si>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</si>
  <si>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</si>
  <si>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</si>
  <si>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</si>
  <si>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</si>
  <si>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</si>
  <si>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</si>
  <si>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</si>
  <si>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</si>
  <si>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</si>
  <si>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</si>
  <si>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</si>
  <si>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</si>
  <si>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</si>
  <si>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</si>
  <si>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</si>
  <si>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</si>
  <si>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</si>
  <si>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</si>
  <si>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</si>
  <si>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</si>
  <si>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</si>
  <si>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</si>
  <si>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</si>
  <si>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</si>
  <si>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</si>
  <si>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</si>
  <si>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</si>
  <si>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</si>
  <si>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</si>
  <si>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</si>
  <si>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</si>
  <si>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</si>
  <si>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</si>
  <si>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</si>
  <si>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</si>
  <si>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</si>
  <si>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</si>
  <si>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</si>
  <si>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</si>
  <si>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</si>
  <si>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</si>
  <si>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</si>
  <si>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</si>
  <si>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</si>
  <si>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</si>
  <si>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</si>
  <si>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</si>
  <si>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</si>
  <si>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</si>
  <si>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</si>
  <si>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</si>
  <si>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</si>
  <si>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</si>
  <si>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</si>
  <si>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</si>
  <si>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</si>
  <si>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</si>
  <si>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</si>
  <si>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</si>
  <si>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</si>
  <si>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</si>
  <si>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</si>
  <si>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</si>
  <si>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</si>
  <si>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</si>
  <si>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</si>
  <si>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</si>
  <si>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</si>
  <si>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</si>
  <si>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</si>
  <si>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</si>
  <si>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</si>
  <si>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</si>
  <si>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</si>
  <si>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</si>
  <si>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</si>
  <si>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</si>
  <si>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</si>
  <si>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</si>
  <si>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</si>
  <si>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</si>
  <si>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</si>
  <si>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</si>
  <si>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</si>
  <si>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</si>
  <si>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</si>
  <si>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</si>
  <si>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</si>
  <si>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</si>
  <si>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</si>
  <si>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</si>
  <si>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</si>
  <si>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</si>
  <si>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</si>
  <si>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</si>
  <si>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</si>
  <si>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</si>
  <si>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</si>
  <si>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</si>
  <si>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</si>
  <si>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</si>
  <si>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</si>
  <si>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</si>
  <si>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</si>
  <si>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</si>
  <si>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</si>
  <si>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</si>
  <si>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</si>
  <si>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</si>
  <si>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</si>
  <si>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</si>
  <si>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</si>
  <si>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</si>
  <si>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</si>
  <si>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</si>
  <si>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</si>
  <si>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</si>
  <si>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</si>
  <si>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</si>
  <si>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</si>
  <si>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</si>
  <si>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</si>
  <si>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</si>
  <si>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</si>
  <si>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</si>
  <si>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</si>
  <si>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</si>
  <si>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</si>
  <si>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</si>
  <si>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</si>
  <si>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</si>
  <si>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</si>
  <si>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</si>
  <si>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</si>
  <si>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</si>
  <si>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</si>
  <si>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</si>
  <si>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</si>
  <si>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</si>
  <si>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</si>
  <si>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</si>
  <si>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</si>
  <si>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</si>
  <si>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</si>
  <si>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</si>
  <si>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</si>
  <si>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</si>
  <si>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</si>
  <si>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</si>
  <si>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</si>
  <si>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</si>
  <si>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</si>
  <si>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</si>
  <si>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</si>
  <si>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</si>
  <si>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</si>
  <si>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</si>
  <si>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</si>
  <si>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</si>
  <si>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</si>
  <si>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</si>
  <si>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</si>
  <si>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</si>
  <si>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</si>
  <si>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</si>
  <si>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</si>
  <si>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</si>
  <si>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</si>
  <si>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</si>
  <si>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</si>
  <si>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</si>
  <si>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</si>
  <si>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</si>
  <si>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</si>
  <si>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</si>
  <si>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</si>
  <si>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</si>
  <si>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</si>
  <si>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</si>
  <si>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</si>
  <si>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</si>
  <si>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</si>
  <si>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</si>
  <si>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</si>
  <si>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</si>
  <si>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</si>
  <si>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</si>
  <si>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</si>
  <si>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</si>
  <si>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</si>
  <si>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</si>
  <si>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</si>
  <si>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</si>
  <si>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</si>
  <si>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</si>
  <si>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</si>
  <si>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</si>
  <si>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</si>
  <si>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</si>
  <si>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</si>
  <si>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</si>
  <si>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</si>
  <si>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</si>
  <si>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</si>
  <si>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</si>
  <si>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</si>
  <si>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</si>
  <si>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</si>
  <si>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</si>
  <si>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</si>
  <si>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</si>
  <si>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</si>
  <si>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</si>
  <si>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</si>
  <si>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</si>
  <si>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</si>
  <si>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</si>
  <si>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</si>
  <si>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</si>
  <si>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</si>
  <si>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</si>
  <si>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</si>
  <si>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</si>
  <si>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</si>
  <si>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</si>
  <si>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</si>
  <si>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</si>
  <si>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</si>
  <si>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</si>
  <si>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</si>
  <si>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</si>
  <si>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</si>
  <si>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</si>
  <si>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</si>
  <si>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</si>
  <si>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</si>
  <si>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</si>
  <si>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</si>
  <si>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</si>
  <si>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</si>
  <si>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</si>
  <si>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</si>
  <si>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</si>
  <si>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</si>
  <si>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</si>
  <si>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</si>
  <si>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</si>
  <si>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</si>
  <si>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</si>
  <si>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</si>
  <si>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</si>
  <si>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</si>
  <si>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</si>
  <si>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</si>
  <si>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</si>
  <si>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</si>
  <si>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</si>
  <si>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</si>
  <si>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</si>
  <si>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</si>
  <si>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</si>
  <si>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</si>
  <si>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</si>
  <si>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</si>
  <si>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</si>
  <si>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</si>
  <si>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</si>
  <si>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</si>
  <si>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</si>
  <si>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</si>
  <si>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</si>
  <si>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</si>
  <si>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</si>
  <si>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</si>
  <si>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</si>
  <si>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</si>
  <si>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</si>
  <si>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</si>
  <si>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</si>
  <si>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</si>
  <si>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</si>
  <si>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</si>
  <si>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</si>
  <si>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</si>
  <si>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</si>
  <si>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</si>
  <si>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</si>
  <si>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</si>
  <si>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</si>
  <si>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</si>
  <si>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</si>
  <si>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</si>
  <si>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</si>
  <si>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</si>
  <si>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</si>
  <si>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</si>
  <si>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</si>
  <si>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</si>
  <si>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</si>
  <si>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</si>
  <si>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</si>
  <si>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</si>
  <si>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</si>
  <si>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</si>
  <si>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</si>
  <si>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</si>
  <si>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</si>
  <si>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</si>
  <si>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</si>
  <si>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</si>
  <si>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</si>
  <si>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</si>
  <si>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</si>
  <si>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</si>
  <si>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</si>
  <si>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</si>
  <si>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</si>
  <si>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</si>
  <si>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</si>
  <si>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</si>
  <si>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</si>
  <si>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</si>
  <si>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</si>
  <si>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</si>
  <si>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</si>
  <si>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</si>
  <si>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</si>
  <si>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</si>
  <si>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</si>
  <si>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</si>
  <si>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</si>
  <si>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</si>
  <si>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</si>
  <si>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</si>
  <si>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</si>
  <si>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</si>
  <si>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</si>
  <si>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</si>
  <si>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</si>
  <si>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</si>
  <si>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</si>
  <si>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</si>
  <si>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</si>
  <si>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</si>
  <si>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</si>
  <si>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</si>
  <si>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</si>
  <si>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</si>
  <si>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</si>
  <si>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</si>
  <si>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</si>
  <si>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</si>
  <si>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</si>
  <si>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</si>
  <si>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</si>
  <si>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</si>
  <si>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</si>
  <si>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</si>
  <si>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</si>
  <si>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</si>
  <si>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</si>
  <si>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</si>
  <si>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</si>
  <si>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</si>
  <si>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</si>
  <si>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</si>
  <si>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</si>
  <si>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</si>
  <si>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</si>
  <si>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</si>
  <si>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</si>
  <si>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</si>
  <si>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</si>
  <si>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</si>
  <si>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</si>
  <si>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</si>
  <si>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</si>
  <si>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</si>
  <si>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</si>
  <si>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</si>
  <si>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</si>
  <si>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</si>
  <si>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</si>
  <si>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</si>
  <si>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</si>
  <si>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</si>
  <si>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</si>
  <si>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</si>
  <si>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</si>
  <si>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</si>
  <si>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</si>
  <si>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</si>
  <si>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</si>
  <si>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</si>
  <si>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</si>
  <si>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</si>
  <si>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</si>
  <si>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</si>
  <si>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</si>
  <si>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</si>
  <si>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</si>
  <si>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</si>
  <si>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</si>
  <si>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</si>
  <si>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</si>
  <si>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</si>
  <si>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</si>
  <si>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</si>
  <si>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</si>
  <si>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</si>
  <si>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</si>
  <si>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</si>
  <si>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</si>
  <si>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</si>
  <si>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</si>
  <si>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</si>
  <si>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</si>
  <si>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</si>
  <si>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</si>
  <si>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</si>
  <si>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</si>
  <si>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</si>
  <si>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</si>
  <si>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</si>
  <si>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</si>
  <si>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</si>
  <si>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</si>
  <si>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</si>
  <si>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</si>
  <si>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</si>
  <si>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</si>
  <si>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</si>
  <si>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</si>
  <si>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</si>
  <si>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</si>
  <si>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</si>
  <si>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</si>
  <si>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</si>
  <si>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</si>
  <si>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</si>
  <si>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</si>
  <si>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</si>
  <si>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</si>
  <si>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</si>
  <si>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</si>
  <si>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</si>
  <si>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</si>
  <si>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</si>
  <si>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</si>
  <si>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</si>
  <si>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</si>
  <si>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</si>
  <si>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</si>
  <si>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</si>
  <si>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</si>
  <si>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</si>
  <si>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</si>
  <si>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</si>
  <si>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</si>
  <si>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</si>
  <si>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</si>
  <si>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</si>
  <si>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</si>
  <si>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</si>
  <si>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</si>
  <si>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</si>
  <si>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</si>
  <si>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</si>
  <si>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</si>
  <si>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</si>
  <si>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</si>
  <si>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</si>
  <si>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</si>
  <si>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</si>
  <si>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</si>
  <si>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</si>
  <si>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</si>
  <si>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</si>
  <si>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</si>
  <si>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</si>
  <si>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</si>
  <si>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</si>
  <si>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</si>
  <si>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</si>
  <si>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</si>
  <si>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</si>
  <si>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</si>
  <si>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</si>
  <si>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</si>
  <si>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</si>
  <si>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</si>
  <si>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</si>
  <si>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</si>
  <si>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</si>
  <si>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</si>
  <si>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</si>
  <si>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</si>
  <si>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</si>
  <si>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</si>
  <si>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</si>
  <si>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</si>
  <si>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</si>
  <si>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</si>
  <si>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</si>
  <si>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</si>
  <si>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</si>
  <si>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</si>
  <si>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</si>
  <si>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</si>
  <si>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</si>
  <si>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</si>
  <si>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</si>
  <si>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</si>
  <si>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</si>
  <si>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</si>
  <si>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</si>
  <si>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</si>
  <si>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</si>
  <si>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</si>
  <si>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</si>
  <si>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</si>
  <si>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</si>
  <si>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</si>
  <si>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</si>
  <si>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</si>
  <si>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</si>
  <si>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</si>
  <si>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</si>
  <si>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</si>
  <si>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</si>
  <si>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</si>
  <si>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</si>
  <si>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</si>
  <si>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</si>
  <si>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</si>
  <si>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</si>
  <si>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</si>
  <si>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</si>
  <si>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</si>
  <si>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</si>
  <si>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</si>
  <si>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</si>
  <si>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</si>
  <si>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</si>
  <si>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</si>
  <si>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</si>
  <si>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</si>
  <si>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</si>
  <si>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</si>
  <si>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</si>
  <si>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</si>
  <si>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</si>
  <si>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</si>
  <si>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</si>
  <si>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</si>
  <si>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</si>
  <si>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</si>
  <si>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</si>
  <si>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</si>
  <si>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</si>
  <si>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</si>
  <si>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</si>
  <si>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</si>
  <si>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</si>
  <si>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</si>
  <si>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</si>
  <si>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</si>
  <si>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</si>
  <si>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</si>
  <si>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</si>
  <si>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</si>
  <si>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</si>
  <si>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</si>
  <si>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</si>
  <si>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</si>
  <si>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</si>
  <si>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</si>
  <si>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</si>
  <si>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</si>
  <si>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</si>
  <si>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</si>
  <si>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</si>
  <si>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</si>
  <si>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</si>
  <si>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</si>
  <si>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</si>
  <si>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</si>
  <si>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</si>
  <si>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</si>
  <si>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</si>
  <si>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</si>
  <si>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</si>
  <si>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</si>
  <si>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</si>
  <si>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</si>
  <si>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</si>
  <si>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</si>
  <si>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</si>
  <si>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</si>
  <si>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</si>
  <si>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</si>
  <si>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</si>
  <si>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</si>
  <si>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</si>
  <si>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</si>
  <si>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</si>
  <si>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</si>
  <si>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</si>
  <si>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</si>
  <si>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</si>
  <si>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</si>
  <si>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</si>
  <si>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</si>
  <si>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</si>
  <si>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</si>
  <si>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</si>
  <si>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</si>
  <si>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</si>
  <si>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</si>
  <si>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</si>
  <si>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</si>
  <si>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</si>
  <si>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</si>
  <si>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</si>
  <si>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</si>
  <si>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</si>
  <si>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</si>
  <si>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</si>
  <si>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</si>
  <si>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</si>
  <si>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</si>
  <si>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</si>
  <si>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</si>
  <si>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</si>
  <si>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</si>
  <si>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</si>
  <si>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</si>
  <si>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</si>
  <si>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</si>
  <si>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</si>
  <si>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</si>
  <si>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</si>
  <si>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</si>
  <si>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</si>
  <si>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</si>
  <si>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</si>
  <si>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</si>
  <si>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</si>
  <si>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</si>
  <si>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</si>
  <si>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</si>
  <si>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</si>
  <si>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</si>
  <si>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</si>
  <si>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</si>
  <si>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</si>
  <si>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</si>
  <si>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</si>
  <si>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</si>
  <si>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</si>
  <si>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</si>
  <si>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</si>
  <si>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</si>
  <si>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</si>
  <si>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</si>
  <si>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</si>
  <si>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</si>
  <si>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</si>
  <si>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</si>
  <si>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</si>
  <si>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</si>
  <si>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</si>
  <si>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</si>
  <si>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</si>
  <si>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</si>
  <si>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</si>
  <si>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</si>
  <si>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</si>
  <si>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</si>
  <si>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</si>
  <si>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</si>
  <si>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</si>
  <si>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</si>
  <si>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</si>
  <si>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</si>
  <si>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</si>
  <si>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</si>
  <si>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</si>
  <si>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</si>
  <si>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</si>
  <si>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</si>
  <si>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</si>
  <si>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</si>
  <si>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</si>
  <si>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</si>
  <si>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</si>
  <si>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</si>
  <si>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</si>
  <si>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</si>
  <si>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</si>
  <si>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</si>
  <si>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</si>
  <si>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</si>
  <si>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</si>
  <si>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</si>
  <si>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</si>
  <si>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</si>
  <si>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</si>
  <si>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</si>
  <si>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</si>
  <si>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</si>
  <si>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</si>
  <si>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</si>
  <si>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</si>
  <si>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</si>
  <si>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</si>
  <si>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</si>
  <si>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</si>
  <si>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</si>
  <si>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</si>
  <si>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</si>
  <si>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</si>
  <si>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</si>
  <si>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</si>
  <si>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</si>
  <si>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</si>
  <si>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</si>
  <si>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</si>
  <si>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</si>
  <si>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</si>
  <si>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</si>
  <si>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</si>
  <si>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</si>
  <si>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</si>
  <si>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</si>
  <si>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</si>
  <si>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</si>
  <si>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</si>
  <si>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</si>
  <si>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</si>
  <si>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</si>
  <si>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</si>
  <si>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</si>
  <si>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</si>
  <si>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</si>
  <si>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</si>
  <si>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</si>
  <si>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</si>
  <si>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</si>
  <si>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</si>
  <si>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</si>
  <si>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</si>
  <si>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</si>
  <si>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</si>
  <si>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</si>
  <si>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</si>
  <si>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</si>
  <si>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</si>
  <si>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</si>
  <si>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</si>
  <si>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</si>
  <si>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</si>
  <si>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</si>
  <si>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</si>
  <si>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</si>
  <si>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</si>
  <si>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</si>
  <si>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</si>
  <si>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</si>
  <si>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</si>
  <si>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</si>
  <si>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</si>
  <si>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</si>
  <si>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</si>
  <si>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</si>
  <si>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</si>
  <si>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</si>
  <si>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</si>
  <si>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</si>
  <si>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</si>
  <si>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</si>
  <si>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</si>
  <si>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</si>
  <si>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</si>
  <si>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</si>
  <si>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</si>
  <si>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</si>
  <si>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</si>
  <si>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</si>
  <si>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</si>
  <si>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</si>
  <si>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</si>
  <si>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</si>
  <si>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</si>
  <si>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</si>
  <si>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</si>
  <si>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</si>
  <si>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</si>
  <si>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</si>
  <si>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</si>
  <si>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</si>
  <si>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</si>
  <si>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</si>
  <si>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</si>
  <si>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</si>
  <si>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</si>
  <si>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</si>
  <si>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</si>
  <si>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</si>
  <si>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</si>
  <si>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</si>
  <si>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</si>
  <si>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</si>
  <si>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</si>
  <si>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</si>
  <si>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</si>
  <si>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</si>
  <si>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</si>
  <si>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</si>
  <si>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</si>
  <si>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</si>
  <si>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</si>
  <si>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</si>
  <si>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</si>
  <si>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</si>
  <si>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</si>
  <si>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</si>
  <si>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</si>
  <si>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</si>
  <si>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</si>
  <si>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</si>
  <si>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</si>
  <si>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</si>
  <si>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</si>
  <si>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</si>
  <si>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</si>
  <si>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</si>
  <si>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</si>
  <si>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</si>
  <si>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</si>
  <si>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</si>
  <si>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</si>
  <si>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</si>
  <si>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</si>
  <si>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</si>
  <si>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</si>
  <si>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</si>
  <si>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</si>
  <si>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</si>
  <si>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</si>
  <si>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</si>
  <si>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</si>
  <si>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</si>
  <si>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</si>
  <si>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</si>
  <si>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</si>
  <si>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</si>
  <si>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</si>
  <si>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</si>
  <si>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</si>
  <si>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</si>
  <si>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</si>
  <si>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</si>
  <si>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</si>
  <si>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</si>
  <si>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</si>
  <si>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</si>
  <si>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</si>
  <si>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</si>
  <si>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</si>
  <si>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</si>
  <si>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</si>
  <si>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</si>
  <si>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</si>
  <si>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</si>
  <si>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</si>
  <si>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</si>
  <si>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</si>
  <si>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</si>
  <si>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</si>
  <si>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</si>
  <si>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</si>
  <si>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</si>
  <si>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</si>
  <si>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</si>
  <si>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</si>
  <si>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</si>
  <si>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</si>
  <si>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</si>
  <si>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</si>
  <si>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</si>
  <si>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</si>
  <si>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</si>
  <si>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</si>
  <si>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</si>
  <si>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</si>
  <si>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</si>
  <si>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</si>
  <si>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</si>
  <si>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</si>
  <si>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</si>
  <si>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</si>
  <si>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</si>
  <si>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</si>
  <si>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</si>
  <si>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</si>
  <si>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</si>
  <si>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</si>
  <si>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</si>
  <si>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</si>
  <si>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</si>
  <si>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</si>
  <si>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</si>
  <si>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</si>
  <si>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</si>
  <si>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</si>
  <si>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</si>
  <si>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</si>
  <si>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</si>
  <si>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</si>
  <si>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</si>
  <si>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</si>
  <si>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</si>
  <si>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</si>
  <si>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</si>
  <si>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</si>
  <si>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</si>
  <si>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</si>
  <si>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</si>
  <si>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</si>
  <si>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</si>
  <si>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</si>
  <si>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</si>
  <si>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</si>
  <si>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</si>
  <si>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</si>
  <si>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</si>
  <si>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</si>
  <si>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</si>
  <si>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</si>
  <si>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</si>
  <si>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</si>
  <si>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</si>
  <si>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</si>
  <si>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</si>
  <si>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</si>
  <si>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</si>
  <si>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</si>
  <si>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</si>
  <si>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</si>
  <si>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</si>
  <si>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</si>
  <si>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</si>
  <si>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</si>
  <si>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</si>
  <si>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</si>
  <si>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</si>
  <si>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</si>
  <si>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</si>
  <si>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</si>
  <si>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</si>
  <si>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</si>
  <si>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</si>
  <si>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</si>
  <si>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</si>
  <si>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</si>
  <si>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</si>
  <si>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</si>
  <si>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</si>
  <si>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</si>
  <si>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</si>
  <si>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</si>
  <si>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</si>
  <si>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</si>
  <si>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</si>
  <si>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</si>
  <si>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</si>
  <si>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</si>
  <si>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</si>
  <si>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</si>
  <si>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</si>
  <si>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</si>
  <si>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</si>
  <si>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</si>
  <si>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</si>
  <si>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</si>
  <si>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</si>
  <si>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</si>
  <si>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</si>
  <si>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</si>
  <si>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</si>
  <si>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</si>
  <si>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</si>
  <si>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</si>
  <si>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</si>
  <si>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</si>
  <si>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</si>
  <si>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</si>
  <si>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</si>
  <si>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</si>
  <si>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</si>
  <si>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</si>
  <si>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</si>
  <si>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</si>
  <si>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</si>
  <si>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</si>
  <si>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</si>
  <si>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</si>
  <si>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</si>
  <si>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</si>
  <si>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</si>
  <si>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</si>
  <si>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</si>
  <si>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</si>
  <si>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</si>
  <si>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</si>
  <si>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</si>
  <si>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</si>
  <si>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</si>
  <si>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</si>
  <si>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</si>
  <si>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</si>
  <si>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</si>
  <si>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</si>
  <si>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</si>
  <si>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</si>
  <si>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</si>
  <si>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</si>
  <si>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</si>
  <si>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</si>
  <si>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</si>
  <si>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</si>
  <si>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</si>
  <si>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</si>
  <si>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</si>
  <si>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</si>
  <si>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</si>
  <si>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</si>
  <si>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</si>
  <si>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</si>
  <si>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</si>
  <si>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</si>
  <si>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</si>
  <si>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</si>
  <si>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</si>
  <si>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</si>
  <si>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</si>
  <si>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</si>
  <si>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</si>
  <si>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</si>
  <si>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</si>
  <si>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</si>
  <si>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</si>
  <si>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</si>
  <si>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</si>
  <si>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</si>
  <si>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</si>
  <si>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</si>
  <si>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</si>
  <si>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</si>
  <si>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</si>
  <si>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</si>
  <si>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</si>
  <si>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</si>
  <si>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</si>
  <si>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</si>
  <si>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</si>
  <si>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</si>
  <si>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</si>
  <si>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</si>
  <si>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</si>
  <si>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</si>
  <si>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</si>
  <si>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</si>
  <si>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</si>
  <si>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</si>
  <si>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</si>
  <si>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</si>
  <si>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</si>
  <si>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</si>
  <si>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</si>
  <si>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</si>
  <si>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</si>
  <si>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</si>
  <si>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</si>
  <si>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</si>
  <si>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</si>
  <si>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</si>
  <si>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</si>
  <si>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</si>
  <si>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</si>
  <si>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</si>
  <si>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</si>
  <si>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</si>
  <si>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</si>
  <si>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</si>
  <si>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</si>
  <si>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</si>
  <si>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</si>
  <si>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</si>
  <si>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</si>
  <si>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</si>
  <si>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</si>
  <si>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</si>
  <si>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</si>
  <si>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</si>
  <si>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</si>
  <si>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</si>
  <si>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</si>
  <si>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</si>
  <si>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</si>
  <si>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</si>
  <si>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</si>
  <si>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</si>
  <si>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</si>
  <si>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</si>
  <si>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</si>
  <si>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</si>
  <si>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</si>
  <si>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</si>
  <si>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</si>
  <si>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</si>
  <si>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</si>
  <si>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</si>
  <si>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</si>
  <si>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</si>
  <si>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</si>
  <si>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</si>
  <si>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</si>
  <si>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</si>
  <si>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</si>
  <si>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</si>
  <si>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</si>
  <si>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</si>
  <si>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</si>
  <si>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</si>
  <si>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</si>
  <si>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</si>
  <si>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</si>
  <si>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</si>
  <si>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</si>
  <si>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</si>
  <si>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</si>
  <si>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</si>
  <si>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</si>
  <si>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</si>
  <si>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</si>
  <si>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</si>
  <si>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</si>
  <si>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</si>
  <si>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</si>
  <si>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</si>
  <si>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</si>
  <si>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</si>
  <si>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</si>
  <si>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</si>
  <si>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</si>
  <si>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</si>
  <si>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</si>
  <si>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</si>
  <si>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</si>
  <si>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</si>
  <si>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</si>
  <si>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</si>
  <si>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</si>
  <si>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</si>
  <si>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</si>
  <si>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</si>
  <si>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</si>
  <si>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</si>
  <si>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</si>
  <si>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</si>
  <si>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</si>
  <si>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</si>
  <si>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</si>
  <si>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</si>
  <si>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</si>
  <si>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</si>
  <si>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</si>
  <si>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</si>
  <si>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</si>
  <si>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</si>
  <si>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</si>
  <si>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</si>
  <si>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</si>
  <si>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</si>
  <si>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</si>
  <si>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</si>
  <si>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</si>
  <si>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</si>
  <si>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</si>
  <si>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</si>
  <si>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</si>
  <si>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</si>
  <si>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</si>
  <si>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</si>
  <si>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</si>
  <si>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</si>
  <si>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</si>
  <si>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</si>
  <si>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</si>
  <si>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</si>
  <si>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</si>
  <si>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</si>
  <si>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</si>
  <si>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</si>
  <si>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</si>
  <si>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</si>
  <si>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</si>
  <si>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</si>
  <si>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</si>
  <si>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</si>
  <si>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</si>
  <si>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</si>
  <si>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</si>
  <si>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</si>
  <si>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</si>
  <si>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</si>
  <si>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</si>
  <si>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</si>
  <si>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</si>
  <si>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</si>
  <si>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</si>
  <si>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</si>
  <si>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</si>
  <si>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</si>
  <si>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</si>
  <si>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</si>
  <si>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</si>
  <si>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</si>
  <si>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</si>
  <si>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</si>
  <si>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</si>
  <si>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</si>
  <si>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</si>
  <si>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</si>
  <si>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</si>
  <si>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</si>
  <si>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</si>
  <si>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</si>
  <si>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</si>
  <si>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</si>
  <si>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</si>
  <si>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</si>
  <si>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</si>
  <si>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</si>
  <si>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</si>
  <si>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</si>
  <si>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</si>
  <si>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</si>
  <si>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</si>
  <si>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</si>
  <si>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</si>
  <si>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</si>
  <si>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</si>
  <si>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</si>
  <si>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</si>
  <si>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</si>
  <si>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</si>
  <si>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</si>
  <si>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</si>
  <si>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</si>
  <si>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</si>
  <si>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</si>
  <si>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</si>
  <si>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</si>
  <si>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</si>
  <si>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</si>
  <si>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</si>
  <si>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</si>
  <si>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</si>
  <si>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</si>
  <si>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</si>
  <si>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</si>
  <si>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</si>
  <si>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</si>
  <si>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</si>
  <si>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</si>
  <si>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</si>
  <si>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</si>
  <si>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</si>
  <si>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</si>
  <si>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</si>
  <si>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</si>
  <si>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</si>
  <si>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</si>
  <si>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</si>
  <si>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</si>
  <si>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</si>
  <si>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</si>
  <si>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</si>
  <si>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</si>
  <si>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</si>
  <si>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</si>
  <si>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</si>
  <si>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</si>
  <si>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</si>
  <si>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</si>
  <si>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</si>
  <si>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</si>
  <si>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</si>
  <si>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</si>
  <si>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</si>
  <si>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</si>
  <si>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</si>
  <si>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</si>
  <si>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</si>
  <si>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</si>
  <si>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</si>
  <si>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</si>
  <si>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</si>
  <si>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</si>
  <si>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</si>
  <si>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</si>
  <si>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</si>
  <si>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</si>
  <si>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</si>
  <si>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</si>
  <si>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</si>
  <si>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</si>
  <si>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</si>
  <si>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</si>
  <si>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</si>
  <si>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</si>
  <si>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</si>
  <si>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</si>
  <si>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</si>
  <si>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</si>
  <si>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</si>
  <si>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</si>
  <si>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</si>
  <si>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</si>
  <si>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</si>
  <si>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</si>
  <si>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</si>
  <si>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</si>
  <si>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</si>
  <si>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</si>
  <si>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</si>
  <si>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</si>
  <si>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</si>
  <si>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</si>
  <si>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</si>
  <si>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</si>
  <si>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</si>
  <si>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</si>
  <si>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</si>
  <si>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</si>
  <si>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</si>
  <si>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</si>
  <si>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</si>
  <si>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</si>
  <si>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</si>
  <si>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</si>
  <si>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</si>
  <si>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</si>
  <si>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</si>
  <si>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</si>
  <si>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</si>
  <si>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</si>
  <si>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</si>
  <si>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</si>
  <si>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</si>
  <si>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</si>
  <si>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</si>
  <si>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</si>
  <si>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</si>
  <si>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</si>
  <si>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</si>
  <si>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</si>
  <si>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</si>
  <si>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</si>
  <si>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</si>
  <si>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</si>
  <si>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</si>
  <si>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</si>
  <si>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</si>
  <si>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</si>
  <si>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</si>
  <si>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</si>
  <si>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</si>
  <si>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</si>
  <si>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</si>
  <si>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</si>
  <si>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</si>
  <si>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</si>
  <si>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</si>
  <si>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</si>
  <si>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</si>
  <si>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</si>
  <si>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</si>
  <si>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</si>
  <si>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</si>
  <si>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</si>
  <si>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</si>
  <si>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</si>
  <si>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</si>
  <si>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</si>
  <si>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</si>
  <si>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</si>
  <si>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</si>
  <si>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</si>
  <si>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</si>
  <si>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</si>
  <si>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</si>
  <si>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</si>
  <si>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</si>
  <si>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</si>
  <si>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</si>
  <si>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</si>
  <si>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</si>
  <si>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</si>
  <si>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</si>
  <si>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</si>
  <si>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</si>
  <si>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</si>
  <si>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</si>
  <si>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</si>
  <si>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</si>
  <si>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</si>
  <si>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</si>
  <si>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</si>
  <si>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</si>
  <si>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</si>
  <si>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</si>
  <si>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</si>
  <si>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</si>
  <si>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</si>
  <si>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</si>
  <si>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</si>
  <si>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</si>
  <si>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</si>
  <si>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</si>
  <si>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</si>
  <si>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</si>
  <si>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</si>
  <si>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</si>
  <si>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</si>
  <si>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</si>
  <si>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</si>
  <si>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</si>
  <si>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</si>
  <si>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</si>
  <si>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</si>
  <si>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</si>
  <si>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</si>
  <si>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</si>
  <si>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</si>
  <si>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</si>
  <si>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</si>
  <si>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</si>
  <si>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</si>
  <si>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</si>
  <si>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</si>
  <si>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</si>
  <si>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</si>
  <si>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</si>
  <si>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</si>
  <si>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</si>
  <si>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</si>
  <si>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</si>
  <si>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</si>
  <si>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</si>
  <si>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</si>
  <si>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</si>
  <si>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</si>
  <si>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</si>
  <si>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</si>
  <si>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</si>
  <si>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</si>
  <si>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</si>
  <si>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</si>
  <si>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</si>
  <si>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</si>
  <si>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</si>
  <si>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</si>
  <si>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</si>
  <si>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</si>
  <si>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</si>
  <si>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</si>
  <si>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</si>
  <si>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</si>
  <si>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</si>
  <si>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</si>
  <si>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</si>
  <si>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</si>
  <si>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</si>
  <si>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</si>
  <si>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</si>
  <si>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</si>
  <si>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</si>
  <si>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</si>
  <si>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</si>
  <si>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</si>
  <si>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</si>
  <si>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</si>
  <si>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</si>
  <si>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</si>
  <si>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</si>
  <si>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</si>
  <si>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</si>
  <si>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</si>
  <si>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</si>
  <si>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</si>
  <si>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</si>
  <si>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</si>
  <si>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</si>
  <si>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</si>
  <si>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</si>
  <si>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</si>
  <si>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</si>
  <si>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</si>
  <si>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</si>
  <si>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</si>
  <si>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</si>
  <si>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</si>
  <si>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</si>
  <si>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</si>
  <si>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</si>
  <si>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</si>
  <si>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</si>
  <si>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</si>
  <si>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</si>
  <si>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</si>
  <si>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</si>
  <si>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</si>
  <si>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</si>
  <si>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</si>
  <si>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</si>
  <si>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</si>
  <si>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</si>
  <si>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</si>
  <si>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</si>
  <si>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</si>
  <si>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</si>
  <si>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</si>
  <si>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</si>
  <si>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</si>
  <si>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</si>
  <si>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</si>
  <si>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</si>
  <si>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</si>
  <si>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</si>
  <si>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</si>
  <si>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</si>
  <si>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</si>
  <si>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</si>
  <si>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</si>
  <si>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</si>
  <si>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</si>
  <si>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</si>
  <si>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</si>
  <si>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</si>
  <si>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</si>
  <si>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</si>
  <si>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</si>
  <si>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</si>
  <si>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</si>
  <si>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</si>
  <si>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</si>
  <si>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</si>
  <si>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</si>
  <si>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</si>
  <si>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</si>
  <si>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</si>
  <si>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</si>
  <si>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</si>
  <si>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</si>
  <si>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</si>
  <si>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</si>
  <si>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</si>
  <si>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</si>
  <si>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</si>
  <si>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</si>
  <si>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</si>
  <si>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</si>
  <si>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</si>
  <si>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</si>
  <si>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</si>
  <si>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</si>
  <si>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</si>
  <si>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</si>
  <si>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</si>
  <si>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</si>
  <si>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</si>
  <si>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</si>
  <si>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</si>
  <si>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</si>
  <si>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</si>
  <si>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</si>
  <si>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</si>
  <si>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</si>
  <si>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</si>
  <si>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</si>
  <si>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</si>
  <si>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</si>
  <si>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</si>
  <si>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</si>
  <si>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</si>
  <si>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</si>
  <si>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</si>
  <si>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</si>
  <si>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</si>
  <si>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</si>
  <si>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</si>
  <si>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</si>
  <si>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</si>
  <si>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</si>
  <si>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</si>
  <si>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</si>
  <si>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</si>
  <si>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</si>
  <si>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</si>
  <si>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</si>
  <si>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</si>
  <si>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</si>
  <si>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</si>
  <si>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</si>
  <si>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</si>
  <si>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</si>
  <si>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</si>
  <si>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</si>
  <si>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</si>
  <si>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</si>
  <si>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</si>
  <si>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</si>
  <si>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</si>
  <si>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</si>
  <si>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</si>
  <si>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</si>
  <si>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</si>
  <si>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</si>
  <si>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</si>
  <si>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</si>
  <si>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</si>
  <si>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</si>
  <si>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</si>
  <si>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</si>
  <si>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</si>
  <si>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</si>
  <si>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</si>
  <si>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</si>
  <si>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</si>
  <si>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</si>
  <si>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</si>
  <si>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</si>
  <si>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</si>
  <si>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</si>
  <si>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</si>
  <si>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</si>
  <si>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</si>
  <si>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</si>
  <si>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</si>
  <si>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</si>
  <si>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</si>
  <si>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</si>
  <si>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</si>
  <si>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</si>
  <si>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</si>
  <si>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</si>
  <si>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</si>
  <si>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</si>
  <si>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</si>
  <si>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</si>
  <si>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</si>
  <si>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</si>
  <si>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</si>
  <si>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</si>
  <si>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</si>
  <si>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</si>
  <si>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</si>
  <si>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</si>
  <si>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</si>
  <si>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</si>
  <si>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</si>
  <si>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</si>
  <si>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</si>
  <si>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</si>
  <si>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</si>
  <si>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</si>
  <si>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</si>
  <si>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</si>
  <si>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</si>
  <si>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</si>
  <si>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</si>
  <si>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</si>
  <si>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</si>
  <si>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</si>
  <si>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</si>
  <si>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</si>
  <si>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</si>
  <si>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</si>
  <si>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</si>
  <si>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</si>
  <si>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</si>
  <si>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</si>
  <si>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</si>
  <si>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</si>
  <si>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</si>
  <si>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</si>
  <si>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</si>
  <si>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</si>
  <si>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</si>
  <si>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</si>
  <si>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</si>
  <si>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</si>
  <si>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</si>
  <si>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</si>
  <si>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</si>
  <si>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</si>
  <si>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</si>
  <si>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</si>
  <si>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</si>
  <si>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</si>
  <si>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</si>
  <si>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</si>
  <si>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</si>
  <si>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</si>
  <si>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</si>
  <si>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</si>
  <si>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</si>
  <si>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</si>
  <si>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</si>
  <si>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</si>
  <si>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</si>
  <si>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</si>
  <si>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</si>
  <si>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</si>
  <si>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</si>
  <si>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</si>
  <si>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</si>
  <si>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</si>
  <si>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</si>
  <si>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</si>
  <si>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</si>
  <si>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</si>
  <si>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</si>
  <si>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</si>
  <si>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</si>
  <si>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</si>
  <si>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</si>
  <si>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</si>
  <si>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</si>
  <si>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</si>
  <si>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</si>
  <si>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</si>
  <si>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</si>
  <si>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</si>
  <si>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</si>
  <si>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</si>
  <si>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</si>
  <si>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</si>
  <si>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</si>
  <si>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</si>
  <si>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</si>
  <si>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</si>
  <si>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</si>
  <si>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</si>
  <si>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</si>
  <si>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</si>
  <si>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</si>
  <si>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</si>
  <si>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</si>
  <si>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</si>
  <si>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</si>
  <si>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</si>
  <si>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</si>
  <si>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</si>
  <si>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</si>
  <si>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</si>
  <si>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</si>
  <si>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</si>
  <si>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</si>
  <si>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</si>
  <si>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</si>
  <si>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</si>
  <si>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</si>
  <si>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</si>
  <si>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</si>
  <si>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</si>
  <si>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</si>
  <si>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</si>
  <si>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</si>
  <si>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</si>
  <si>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</si>
  <si>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</si>
  <si>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</si>
  <si>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</si>
  <si>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</si>
  <si>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</si>
  <si>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</si>
  <si>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</si>
  <si>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</si>
  <si>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</si>
  <si>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</si>
  <si>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</si>
  <si>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</si>
  <si>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</si>
  <si>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</si>
  <si>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</si>
  <si>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</si>
  <si>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</si>
  <si>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</si>
  <si>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</si>
  <si>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</si>
  <si>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</si>
  <si>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</si>
  <si>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</si>
  <si>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</si>
  <si>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</si>
  <si>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</si>
  <si>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</si>
  <si>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</si>
  <si>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</si>
  <si>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</si>
  <si>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</si>
  <si>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</si>
  <si>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</si>
  <si>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</si>
  <si>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</si>
  <si>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</si>
  <si>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</si>
  <si>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</si>
  <si>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</si>
  <si>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</si>
  <si>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</si>
  <si>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</si>
  <si>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</si>
  <si>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</si>
  <si>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</si>
  <si>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</si>
  <si>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</si>
  <si>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</si>
  <si>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</si>
  <si>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</si>
  <si>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</si>
  <si>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</si>
  <si>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</si>
  <si>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</si>
  <si>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</si>
  <si>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</si>
  <si>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</si>
  <si>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</si>
  <si>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</si>
  <si>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</si>
  <si>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</si>
  <si>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</si>
  <si>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</si>
  <si>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</si>
  <si>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</si>
  <si>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</si>
  <si>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</si>
  <si>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</si>
  <si>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</si>
  <si>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</si>
  <si>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</si>
  <si>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</si>
  <si>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</si>
  <si>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</si>
  <si>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</si>
  <si>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</si>
  <si>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</si>
  <si>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</si>
  <si>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</si>
  <si>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</si>
  <si>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</si>
  <si>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</si>
  <si>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</si>
  <si>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</si>
  <si>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</si>
  <si>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</si>
  <si>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</si>
  <si>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</si>
  <si>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</si>
  <si>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</si>
  <si>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</si>
  <si>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</si>
  <si>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</si>
  <si>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</si>
  <si>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</si>
  <si>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</si>
  <si>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</si>
  <si>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</si>
  <si>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</si>
  <si>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</si>
  <si>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</si>
  <si>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</si>
  <si>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</si>
  <si>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</si>
  <si>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</si>
  <si>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</si>
  <si>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</si>
  <si>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</si>
  <si>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</si>
  <si>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</si>
  <si>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</si>
  <si>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</si>
  <si>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</si>
  <si>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</si>
  <si>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</si>
  <si>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</si>
  <si>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</si>
  <si>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</si>
  <si>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</si>
  <si>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</si>
  <si>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</si>
  <si>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</si>
  <si>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</si>
  <si>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</si>
  <si>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</si>
  <si>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</si>
  <si>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</si>
  <si>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</si>
  <si>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</si>
  <si>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</si>
  <si>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</si>
  <si>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</si>
  <si>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</si>
  <si>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</si>
  <si>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</si>
  <si>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</si>
  <si>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</si>
  <si>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</si>
  <si>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</si>
  <si>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</si>
  <si>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</si>
  <si>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</si>
  <si>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</si>
  <si>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</si>
  <si>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</si>
  <si>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</si>
  <si>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</si>
  <si>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</si>
  <si>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</si>
  <si>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</si>
  <si>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</si>
  <si>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</si>
  <si>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</si>
  <si>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</si>
  <si>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</si>
  <si>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</si>
  <si>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</si>
  <si>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</si>
  <si>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</si>
  <si>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</si>
  <si>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</si>
  <si>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</si>
  <si>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</si>
  <si>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</si>
  <si>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</si>
  <si>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</si>
  <si>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</si>
  <si>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</si>
  <si>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</si>
  <si>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</si>
  <si>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</si>
  <si>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</si>
  <si>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</si>
  <si>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</si>
  <si>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</si>
  <si>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</si>
  <si>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</si>
  <si>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</si>
  <si>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</si>
  <si>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</si>
  <si>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</si>
  <si>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</si>
  <si>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</si>
  <si>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</si>
  <si>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</si>
  <si>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</si>
  <si>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</si>
  <si>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</si>
  <si>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</si>
  <si>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</si>
  <si>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</si>
  <si>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</si>
  <si>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</si>
  <si>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</si>
  <si>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</si>
  <si>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</si>
  <si>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</si>
  <si>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</si>
  <si>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</si>
  <si>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</si>
  <si>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</si>
  <si>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</si>
  <si>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</si>
  <si>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</si>
  <si>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</si>
  <si>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</si>
  <si>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</si>
  <si>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</si>
  <si>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</si>
  <si>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</si>
  <si>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</si>
  <si>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</si>
  <si>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</si>
  <si>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</si>
  <si>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</si>
  <si>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</si>
  <si>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</si>
  <si>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</si>
  <si>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</si>
  <si>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</si>
  <si>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</si>
  <si>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</si>
  <si>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</si>
  <si>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</si>
  <si>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</si>
  <si>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</si>
  <si>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</si>
  <si>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</si>
  <si>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</si>
  <si>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</si>
  <si>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</si>
  <si>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</si>
  <si>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</si>
  <si>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</si>
  <si>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</si>
  <si>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</si>
  <si>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</si>
  <si>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</si>
  <si>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</si>
  <si>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</si>
  <si>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</si>
  <si>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</si>
  <si>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</si>
  <si>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</si>
  <si>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</si>
  <si>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</si>
  <si>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</si>
  <si>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</si>
  <si>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</si>
  <si>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</si>
  <si>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</si>
  <si>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</si>
  <si>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</si>
  <si>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</si>
  <si>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</si>
  <si>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</si>
  <si>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</si>
  <si>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</si>
  <si>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</si>
  <si>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</si>
  <si>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</si>
  <si>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</si>
  <si>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</si>
  <si>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</si>
  <si>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</si>
  <si>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</si>
  <si>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</si>
  <si>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</si>
  <si>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</si>
  <si>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</si>
  <si>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</si>
  <si>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</si>
  <si>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</si>
  <si>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</si>
  <si>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</si>
  <si>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</si>
  <si>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</si>
  <si>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</si>
  <si>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</si>
  <si>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</si>
  <si>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</si>
  <si>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</si>
  <si>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</si>
  <si>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</si>
  <si>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</si>
  <si>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</si>
  <si>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</si>
  <si>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</si>
  <si>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</si>
  <si>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</si>
  <si>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</si>
  <si>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</si>
  <si>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</si>
  <si>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</si>
  <si>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</si>
  <si>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</si>
  <si>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</si>
  <si>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</si>
  <si>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</si>
  <si>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</si>
  <si>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</si>
  <si>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</si>
  <si>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</si>
  <si>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</si>
  <si>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</si>
  <si>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</si>
  <si>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</si>
  <si>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</si>
  <si>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</si>
  <si>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</si>
  <si>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</si>
  <si>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</si>
  <si>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</si>
  <si>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</si>
  <si>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</si>
  <si>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</si>
  <si>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</si>
  <si>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</si>
  <si>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</si>
  <si>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</si>
  <si>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</si>
  <si>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</si>
  <si>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</si>
  <si>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</si>
  <si>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</si>
  <si>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</si>
  <si>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</si>
  <si>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</si>
  <si>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</si>
  <si>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</si>
  <si>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</si>
  <si>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</si>
  <si>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</si>
  <si>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</si>
  <si>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</si>
  <si>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</si>
  <si>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</si>
  <si>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</si>
  <si>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</si>
  <si>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</si>
  <si>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</si>
  <si>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</si>
  <si>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</si>
  <si>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</si>
  <si>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</si>
  <si>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</si>
  <si>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</si>
  <si>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</si>
  <si>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</si>
  <si>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</si>
  <si>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</si>
  <si>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</si>
  <si>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</si>
  <si>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</si>
  <si>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</si>
  <si>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</si>
  <si>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</si>
  <si>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</si>
  <si>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</si>
  <si>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</si>
  <si>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</si>
  <si>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</si>
  <si>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</si>
  <si>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</si>
  <si>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</si>
  <si>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</si>
  <si>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</si>
  <si>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</si>
  <si>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</si>
  <si>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</si>
  <si>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</si>
  <si>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</si>
  <si>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</si>
  <si>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</si>
  <si>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</si>
  <si>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</si>
  <si>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</si>
  <si>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</si>
  <si>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</si>
  <si>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</si>
  <si>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</si>
  <si>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</si>
  <si>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</si>
  <si>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</si>
  <si>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</si>
  <si>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</si>
  <si>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</si>
  <si>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</si>
  <si>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</si>
  <si>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</si>
  <si>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</si>
  <si>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</si>
  <si>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</si>
  <si>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</si>
  <si>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</si>
  <si>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</si>
  <si>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</si>
  <si>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</si>
  <si>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</si>
  <si>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</si>
  <si>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</si>
  <si>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</si>
  <si>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</si>
  <si>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</si>
  <si>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</si>
  <si>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</si>
  <si>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</si>
  <si>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</si>
  <si>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</si>
  <si>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</si>
  <si>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</si>
  <si>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</si>
  <si>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</si>
  <si>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</si>
  <si>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</si>
  <si>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</si>
  <si>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</si>
  <si>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</si>
  <si>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</si>
  <si>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</si>
  <si>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</si>
  <si>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</si>
  <si>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</si>
  <si>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</si>
  <si>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</si>
  <si>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</si>
  <si>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</si>
  <si>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</si>
  <si>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</si>
  <si>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</si>
  <si>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</si>
  <si>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</si>
  <si>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</si>
  <si>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</si>
  <si>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</si>
  <si>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</si>
  <si>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</si>
  <si>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</si>
  <si>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</si>
  <si>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</si>
  <si>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</si>
  <si>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</si>
  <si>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</si>
  <si>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</si>
  <si>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</si>
  <si>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</si>
  <si>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</si>
  <si>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</si>
  <si>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</si>
  <si>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</si>
  <si>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</si>
  <si>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</si>
  <si>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</si>
  <si>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</si>
  <si>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</si>
  <si>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</si>
  <si>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</si>
  <si>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</si>
  <si>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</si>
  <si>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</si>
  <si>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</si>
  <si>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</si>
  <si>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</si>
  <si>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</si>
  <si>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</si>
  <si>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</si>
  <si>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</si>
  <si>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</si>
  <si>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</si>
  <si>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</si>
  <si>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</si>
  <si>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</si>
  <si>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</si>
  <si>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</si>
  <si>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</si>
  <si>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</si>
  <si>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</si>
  <si>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</si>
  <si>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</si>
  <si>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</si>
  <si>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</si>
  <si>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</si>
  <si>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</si>
  <si>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</si>
  <si>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</si>
  <si>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</si>
  <si>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</si>
  <si>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</si>
  <si>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</si>
  <si>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</si>
  <si>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</si>
  <si>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</si>
  <si>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</si>
  <si>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</si>
  <si>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</si>
  <si>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</si>
  <si>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</si>
  <si>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</si>
  <si>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</si>
  <si>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</si>
  <si>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</si>
  <si>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</si>
  <si>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</si>
  <si>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</si>
  <si>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</si>
  <si>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</si>
  <si>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</si>
  <si>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</si>
  <si>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</si>
  <si>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</si>
  <si>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</si>
  <si>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</si>
  <si>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</si>
  <si>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</si>
  <si>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</si>
  <si>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</si>
  <si>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</si>
  <si>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</si>
  <si>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</si>
  <si>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</si>
  <si>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</si>
  <si>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</si>
  <si>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</si>
  <si>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</si>
  <si>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</si>
  <si>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</si>
  <si>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</si>
  <si>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</si>
  <si>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</si>
  <si>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</si>
  <si>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</si>
  <si>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</si>
  <si>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</si>
  <si>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</si>
  <si>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</si>
  <si>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</si>
  <si>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</si>
  <si>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</si>
  <si>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</si>
  <si>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</si>
  <si>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</si>
  <si>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</si>
  <si>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</si>
  <si>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</si>
  <si>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</si>
  <si>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</si>
  <si>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</si>
  <si>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</si>
  <si>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</si>
  <si>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</si>
  <si>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</si>
  <si>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</si>
  <si>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</si>
  <si>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</si>
  <si>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</si>
  <si>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</si>
  <si>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</si>
  <si>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</si>
  <si>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</si>
  <si>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</si>
  <si>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</si>
  <si>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</si>
  <si>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</si>
  <si>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</si>
  <si>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</si>
  <si>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</si>
  <si>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</si>
  <si>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</si>
  <si>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</si>
  <si>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</si>
  <si>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</si>
  <si>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</si>
  <si>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</si>
  <si>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</si>
  <si>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</si>
  <si>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</si>
  <si>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</si>
  <si>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</si>
  <si>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</si>
  <si>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</si>
  <si>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</si>
  <si>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</si>
  <si>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</si>
  <si>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</si>
  <si>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</si>
  <si>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</si>
  <si>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</si>
  <si>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</si>
  <si>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</si>
  <si>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</si>
  <si>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</si>
  <si>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</si>
  <si>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</si>
  <si>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</si>
  <si>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</si>
  <si>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</si>
  <si>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</si>
  <si>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</si>
  <si>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</si>
  <si>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</si>
  <si>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</si>
  <si>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</si>
  <si>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</si>
  <si>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</si>
  <si>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</si>
  <si>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</si>
  <si>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</si>
  <si>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</si>
  <si>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</si>
  <si>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</si>
  <si>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</si>
  <si>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</si>
  <si>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</si>
  <si>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</si>
  <si>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</si>
  <si>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</si>
  <si>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</si>
  <si>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</si>
  <si>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</si>
  <si>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</si>
  <si>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</si>
  <si>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</si>
  <si>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</si>
  <si>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</si>
  <si>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</si>
  <si>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</si>
  <si>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</si>
  <si>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</si>
  <si>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</si>
  <si>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</si>
  <si>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</si>
  <si>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</si>
  <si>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</si>
  <si>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</si>
  <si>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</si>
  <si>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</si>
  <si>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</si>
  <si>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</si>
  <si>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</si>
  <si>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</si>
  <si>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</si>
  <si>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</si>
  <si>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</si>
  <si>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</si>
  <si>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</si>
  <si>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</si>
  <si>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</si>
  <si>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</si>
  <si>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</si>
  <si>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</si>
  <si>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</si>
  <si>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</si>
  <si>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</si>
  <si>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</si>
  <si>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</si>
  <si>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</si>
  <si>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</si>
  <si>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</si>
  <si>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</si>
  <si>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</si>
  <si>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</si>
  <si>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</si>
  <si>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</si>
  <si>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</si>
  <si>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</si>
  <si>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</si>
  <si>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</si>
  <si>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</si>
  <si>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</si>
  <si>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</si>
  <si>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</si>
  <si>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</si>
  <si>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</si>
  <si>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</si>
  <si>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</si>
  <si>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</si>
  <si>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</si>
  <si>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</si>
  <si>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</si>
  <si>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</si>
  <si>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</si>
  <si>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</si>
  <si>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</si>
  <si>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</si>
  <si>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</si>
  <si>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</si>
  <si>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</si>
  <si>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</si>
  <si>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</si>
  <si>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</si>
  <si>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</si>
  <si>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</si>
  <si>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</si>
  <si>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</si>
  <si>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</si>
  <si>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</si>
  <si>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</si>
  <si>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</si>
  <si>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</si>
  <si>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</si>
  <si>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</si>
  <si>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</si>
  <si>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</si>
  <si>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</si>
  <si>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</si>
  <si>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</si>
  <si>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</si>
  <si>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</si>
  <si>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</si>
  <si>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</si>
  <si>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</si>
  <si>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</si>
  <si>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</si>
  <si>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</si>
  <si>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</si>
  <si>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</si>
  <si>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</si>
  <si>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</si>
  <si>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</si>
  <si>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</si>
  <si>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</si>
  <si>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</si>
  <si>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</si>
  <si>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</si>
  <si>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</si>
  <si>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</si>
  <si>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</si>
  <si>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</si>
  <si>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</si>
  <si>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</si>
  <si>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</si>
  <si>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</si>
  <si>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</si>
  <si>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</si>
  <si>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</si>
  <si>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</si>
  <si>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</si>
  <si>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</si>
  <si>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</si>
  <si>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</si>
  <si>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</si>
  <si>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</si>
  <si>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</si>
  <si>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</si>
  <si>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</si>
  <si>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</si>
  <si>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</si>
  <si>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</si>
  <si>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</si>
  <si>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</si>
  <si>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</si>
  <si>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</si>
  <si>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</si>
  <si>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</si>
  <si>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</si>
  <si>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</si>
  <si>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</si>
  <si>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</si>
  <si>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</si>
  <si>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</si>
  <si>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</si>
  <si>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</si>
  <si>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</si>
  <si>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</si>
  <si>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</si>
  <si>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</si>
  <si>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</si>
  <si>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</si>
  <si>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</si>
  <si>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</si>
  <si>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</si>
  <si>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</si>
  <si>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</si>
  <si>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</si>
  <si>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</si>
  <si>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</si>
  <si>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</si>
  <si>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</si>
  <si>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</si>
  <si>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</si>
  <si>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</si>
  <si>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</si>
  <si>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</si>
  <si>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</si>
  <si>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</si>
  <si>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</si>
  <si>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</si>
  <si>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</si>
  <si>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</si>
  <si>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</si>
  <si>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</si>
  <si>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</si>
  <si>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</si>
  <si>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</si>
  <si>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</si>
  <si>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</si>
  <si>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</si>
  <si>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</si>
  <si>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</si>
  <si>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</si>
  <si>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</si>
  <si>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</si>
  <si>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</si>
  <si>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</si>
  <si>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</si>
  <si>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</si>
  <si>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</si>
  <si>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</si>
  <si>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</si>
  <si>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</si>
  <si>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</si>
  <si>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</si>
  <si>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</si>
  <si>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</si>
  <si>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</si>
  <si>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</si>
  <si>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</si>
  <si>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</si>
  <si>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</si>
  <si>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</si>
  <si>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</si>
  <si>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</si>
  <si>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</si>
  <si>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</si>
  <si>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</si>
  <si>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</si>
  <si>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</si>
  <si>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</si>
  <si>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</si>
  <si>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</si>
  <si>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</si>
  <si>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</si>
  <si>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</si>
  <si>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</si>
  <si>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</si>
  <si>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</si>
  <si>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</si>
  <si>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</si>
  <si>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</si>
  <si>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</si>
  <si>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</si>
  <si>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</si>
  <si>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</si>
  <si>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</si>
  <si>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</si>
  <si>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</si>
  <si>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</si>
  <si>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</si>
  <si>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</si>
  <si>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</si>
  <si>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</si>
  <si>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</si>
  <si>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</si>
  <si>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</si>
  <si>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</si>
  <si>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</si>
  <si>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</si>
  <si>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</si>
  <si>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</si>
  <si>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</si>
  <si>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</si>
  <si>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</si>
  <si>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</si>
  <si>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</si>
  <si>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</si>
  <si>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</si>
  <si>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</si>
  <si>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</si>
  <si>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</si>
  <si>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</si>
  <si>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</si>
  <si>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</si>
  <si>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</si>
  <si>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</si>
  <si>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</si>
  <si>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</si>
  <si>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</si>
  <si>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</si>
  <si>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</si>
  <si>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</si>
  <si>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</si>
  <si>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</si>
  <si>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</si>
  <si>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</si>
  <si>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</si>
  <si>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</si>
  <si>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</si>
  <si>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</si>
  <si>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</si>
  <si>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</si>
  <si>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</si>
  <si>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</si>
  <si>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</si>
  <si>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</si>
  <si>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</si>
  <si>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</si>
  <si>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</si>
  <si>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</si>
  <si>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</si>
  <si>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</si>
  <si>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</si>
  <si>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</si>
  <si>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</si>
  <si>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</si>
  <si>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</si>
  <si>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</si>
  <si>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</si>
  <si>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</si>
  <si>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</si>
  <si>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</si>
  <si>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</si>
  <si>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</si>
  <si>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</si>
  <si>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</si>
  <si>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</si>
  <si>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</si>
  <si>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</si>
  <si>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</si>
  <si>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</si>
  <si>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</si>
  <si>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</si>
  <si>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</si>
  <si>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</si>
  <si>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</si>
  <si>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</si>
  <si>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</si>
  <si>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</si>
  <si>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</si>
  <si>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</si>
  <si>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</si>
  <si>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</si>
  <si>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</si>
  <si>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</si>
  <si>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</si>
  <si>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</si>
  <si>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</si>
  <si>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</si>
  <si>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</si>
  <si>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</si>
  <si>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</si>
  <si>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</si>
  <si>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</si>
  <si>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</si>
  <si>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</si>
  <si>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</si>
  <si>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</si>
  <si>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</si>
  <si>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</si>
  <si>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</si>
  <si>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</si>
  <si>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</si>
  <si>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</si>
  <si>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</si>
  <si>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</si>
  <si>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</si>
  <si>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</si>
  <si>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</si>
  <si>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</si>
  <si>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</si>
  <si>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</si>
  <si>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</si>
  <si>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</si>
  <si>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</si>
  <si>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</si>
  <si>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</si>
  <si>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</si>
  <si>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</si>
  <si>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</si>
  <si>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</si>
  <si>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</si>
  <si>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</si>
  <si>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</si>
  <si>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</si>
  <si>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</si>
  <si>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</si>
  <si>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</si>
  <si>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</si>
  <si>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</si>
  <si>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</si>
  <si>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</si>
  <si>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</si>
  <si>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</si>
  <si>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</si>
  <si>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</si>
  <si>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</si>
  <si>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</si>
  <si>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</si>
  <si>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</si>
  <si>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</si>
  <si>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</si>
  <si>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</si>
  <si>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</si>
  <si>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</si>
  <si>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</si>
  <si>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</si>
  <si>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</si>
  <si>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</si>
  <si>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</si>
  <si>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</si>
  <si>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</si>
  <si>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</si>
  <si>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</si>
  <si>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</si>
  <si>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</si>
  <si>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</si>
  <si>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</si>
  <si>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</si>
  <si>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</si>
  <si>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</si>
  <si>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</si>
  <si>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</si>
  <si>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</si>
  <si>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</si>
  <si>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</si>
  <si>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</si>
  <si>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</si>
  <si>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</si>
  <si>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</si>
  <si>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</si>
  <si>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</si>
  <si>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</si>
  <si>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</si>
  <si>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</si>
  <si>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</si>
  <si>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</si>
  <si>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</si>
  <si>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</si>
  <si>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</si>
  <si>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</si>
  <si>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</si>
  <si>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</si>
  <si>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</si>
  <si>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</si>
  <si>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</si>
  <si>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</si>
  <si>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</si>
  <si>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</si>
  <si>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</si>
  <si>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</si>
  <si>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</si>
  <si>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</si>
  <si>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</si>
  <si>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</si>
  <si>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</si>
  <si>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</si>
  <si>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</si>
  <si>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</si>
  <si>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</si>
  <si>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</si>
  <si>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</si>
  <si>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</si>
  <si>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</si>
  <si>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</si>
  <si>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</si>
  <si>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</si>
  <si>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</si>
  <si>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</si>
  <si>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</si>
  <si>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</si>
  <si>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</si>
  <si>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</si>
  <si>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</si>
  <si>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</si>
  <si>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</si>
  <si>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</si>
  <si>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</si>
  <si>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</si>
  <si>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</si>
  <si>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</si>
  <si>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</si>
  <si>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</si>
  <si>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</si>
  <si>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</si>
  <si>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</si>
  <si>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</si>
  <si>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</si>
  <si>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</si>
  <si>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</si>
  <si>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</si>
  <si>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</si>
  <si>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</si>
  <si>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</si>
  <si>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</si>
  <si>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</si>
  <si>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</si>
  <si>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</si>
  <si>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</si>
  <si>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</si>
  <si>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</si>
  <si>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</si>
  <si>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</si>
  <si>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</si>
  <si>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</si>
  <si>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</si>
  <si>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</si>
  <si>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</si>
  <si>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</si>
  <si>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</si>
  <si>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</si>
  <si>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</si>
  <si>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</si>
  <si>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</si>
  <si>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</si>
  <si>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</si>
  <si>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</si>
  <si>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</si>
  <si>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</si>
  <si>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</si>
  <si>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</si>
  <si>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</si>
  <si>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</si>
  <si>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</si>
  <si>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</si>
  <si>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</si>
  <si>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</si>
  <si>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</si>
  <si>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</si>
  <si>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</si>
  <si>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</si>
  <si>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</si>
  <si>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</si>
  <si>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</si>
  <si>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</si>
  <si>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</si>
  <si>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</si>
  <si>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</si>
  <si>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</si>
  <si>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</si>
  <si>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</si>
  <si>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</si>
  <si>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</si>
  <si>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</si>
  <si>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</si>
  <si>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</si>
  <si>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</si>
  <si>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</si>
  <si>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</si>
  <si>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</si>
  <si>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</si>
  <si>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</si>
  <si>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</si>
  <si>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</si>
  <si>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</si>
  <si>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</si>
  <si>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</si>
  <si>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</si>
  <si>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</si>
  <si>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</si>
  <si>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</si>
  <si>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</si>
  <si>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</si>
  <si>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</si>
  <si>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</si>
  <si>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</si>
  <si>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</si>
  <si>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</si>
  <si>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</si>
  <si>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</si>
  <si>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</si>
  <si>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</si>
  <si>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</si>
  <si>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</si>
  <si>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</si>
  <si>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</si>
  <si>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</si>
  <si>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</si>
  <si>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</si>
  <si>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</si>
  <si>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</si>
  <si>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</si>
  <si>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</si>
  <si>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</si>
  <si>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</si>
  <si>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</si>
  <si>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</si>
  <si>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</si>
  <si>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</si>
  <si>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</si>
  <si>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</si>
  <si>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</si>
  <si>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</si>
  <si>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</si>
  <si>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</si>
  <si>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</si>
  <si>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</si>
  <si>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</si>
  <si>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</si>
  <si>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</si>
  <si>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</si>
  <si>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</si>
  <si>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</si>
  <si>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</si>
  <si>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</si>
  <si>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</si>
  <si>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</si>
  <si>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</si>
  <si>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</si>
  <si>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</si>
  <si>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</si>
  <si>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</si>
  <si>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</si>
  <si>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</si>
  <si>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</si>
  <si>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</si>
  <si>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</si>
  <si>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</si>
  <si>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</si>
  <si>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</si>
  <si>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</si>
  <si>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</si>
  <si>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</si>
  <si>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</si>
  <si>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</si>
  <si>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</si>
  <si>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</si>
  <si>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</si>
  <si>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</si>
  <si>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</si>
  <si>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</si>
  <si>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</si>
  <si>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</si>
  <si>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</si>
  <si>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</si>
  <si>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</si>
  <si>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</si>
  <si>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</si>
  <si>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</si>
  <si>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</si>
  <si>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</si>
  <si>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</si>
  <si>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</si>
  <si>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</si>
  <si>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</si>
  <si>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</si>
  <si>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</si>
  <si>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</si>
  <si>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</si>
  <si>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</si>
  <si>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</si>
  <si>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</si>
  <si>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</si>
  <si>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</si>
  <si>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</si>
  <si>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</si>
  <si>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</si>
  <si>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</si>
  <si>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</si>
  <si>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</si>
  <si>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</si>
  <si>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</si>
  <si>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</si>
  <si>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</si>
  <si>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</si>
  <si>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</si>
  <si>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</si>
  <si>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</si>
  <si>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</si>
  <si>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</si>
  <si>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</si>
  <si>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</si>
  <si>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</si>
  <si>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</si>
  <si>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</si>
  <si>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</si>
  <si>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</si>
  <si>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</si>
  <si>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</si>
  <si>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</si>
  <si>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</si>
  <si>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</si>
  <si>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</si>
  <si>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</si>
  <si>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</si>
  <si>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</si>
  <si>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</si>
  <si>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</si>
  <si>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</si>
  <si>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</si>
  <si>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</si>
  <si>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</si>
  <si>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</si>
  <si>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</si>
  <si>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</si>
  <si>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</si>
  <si>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</si>
  <si>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</si>
  <si>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</si>
  <si>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</si>
  <si>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</si>
  <si>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</si>
  <si>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</si>
  <si>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</si>
  <si>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</si>
  <si>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</si>
  <si>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</si>
  <si>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</si>
  <si>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</si>
  <si>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</si>
  <si>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</si>
  <si>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</si>
  <si>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</si>
  <si>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</si>
  <si>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</si>
  <si>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</si>
  <si>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</si>
  <si>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</si>
  <si>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</si>
  <si>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</si>
  <si>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</si>
  <si>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</si>
  <si>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</si>
  <si>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</si>
  <si>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</si>
  <si>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</si>
  <si>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</si>
  <si>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</si>
  <si>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</si>
  <si>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</si>
  <si>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</si>
  <si>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</si>
  <si>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</si>
  <si>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</si>
  <si>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</si>
  <si>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</si>
  <si>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</si>
  <si>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</si>
  <si>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</si>
  <si>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</si>
  <si>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</si>
  <si>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</si>
  <si>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</si>
  <si>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</si>
  <si>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</si>
  <si>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</si>
  <si>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</si>
  <si>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</si>
  <si>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</si>
  <si>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</si>
  <si>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</si>
  <si>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</si>
  <si>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</si>
  <si>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</si>
  <si>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</si>
  <si>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</si>
  <si>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</si>
  <si>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</si>
  <si>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</si>
  <si>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</si>
  <si>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</si>
  <si>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</si>
  <si>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</si>
  <si>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</si>
  <si>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</si>
  <si>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</si>
  <si>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</si>
  <si>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</si>
  <si>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</si>
  <si>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</si>
  <si>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</si>
  <si>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</si>
  <si>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</si>
  <si>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</si>
  <si>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</si>
  <si>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</si>
  <si>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</si>
  <si>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</si>
  <si>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</si>
  <si>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</si>
  <si>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</si>
  <si>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</si>
  <si>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</si>
  <si>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</si>
  <si>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</si>
  <si>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</si>
  <si>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</si>
  <si>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</si>
  <si>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</si>
  <si>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</si>
  <si>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</si>
  <si>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</si>
  <si>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</si>
  <si>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</si>
  <si>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</si>
  <si>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</si>
  <si>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</si>
  <si>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</si>
  <si>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</si>
  <si>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</si>
  <si>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</si>
  <si>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</si>
  <si>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</si>
  <si>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</si>
  <si>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</si>
  <si>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</si>
  <si>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</si>
  <si>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</si>
  <si>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</si>
  <si>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</si>
  <si>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</si>
  <si>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</si>
  <si>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</si>
  <si>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</si>
  <si>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</si>
  <si>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</si>
  <si>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</si>
  <si>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</si>
  <si>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</si>
  <si>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</si>
  <si>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</si>
  <si>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</si>
  <si>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</si>
  <si>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</si>
  <si>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</si>
  <si>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</si>
  <si>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</si>
  <si>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</si>
  <si>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</si>
  <si>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</si>
  <si>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</si>
  <si>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</si>
  <si>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</si>
  <si>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</si>
  <si>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</si>
  <si>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</si>
  <si>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</si>
  <si>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</si>
  <si>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</si>
  <si>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</si>
  <si>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</si>
  <si>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</si>
  <si>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</si>
  <si>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</si>
  <si>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</si>
  <si>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</si>
  <si>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</si>
  <si>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</si>
  <si>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</si>
  <si>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</si>
  <si>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</si>
  <si>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</si>
  <si>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</si>
  <si>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</si>
  <si>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</si>
  <si>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</si>
  <si>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</si>
  <si>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</si>
  <si>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</si>
  <si>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</si>
  <si>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</si>
  <si>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</si>
  <si>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</si>
  <si>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</si>
  <si>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</si>
  <si>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</si>
  <si>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</si>
  <si>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</si>
  <si>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</si>
  <si>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</si>
  <si>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</si>
  <si>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</si>
  <si>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</si>
  <si>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</si>
  <si>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</si>
  <si>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</si>
  <si>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</si>
  <si>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</si>
  <si>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</si>
  <si>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</si>
  <si>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</si>
  <si>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</si>
  <si>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</si>
  <si>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</si>
  <si>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</si>
  <si>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</si>
  <si>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</si>
  <si>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</si>
  <si>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</si>
  <si>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</si>
  <si>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</si>
  <si>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</si>
  <si>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</si>
  <si>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</si>
  <si>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</si>
  <si>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</si>
  <si>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</si>
  <si>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</si>
  <si>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</si>
  <si>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</si>
  <si>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</si>
  <si>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</si>
  <si>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</si>
  <si>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</si>
  <si>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</si>
  <si>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</si>
  <si>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</si>
  <si>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</si>
  <si>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</si>
  <si>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</si>
  <si>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</si>
  <si>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</si>
  <si>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</si>
  <si>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</si>
  <si>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</si>
  <si>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</si>
  <si>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</si>
  <si>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</si>
  <si>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</si>
  <si>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</si>
  <si>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</si>
  <si>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</si>
  <si>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</si>
  <si>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</si>
  <si>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</si>
  <si>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</si>
  <si>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</si>
  <si>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</si>
  <si>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</si>
  <si>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</si>
  <si>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</si>
  <si>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</si>
  <si>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</si>
  <si>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</si>
  <si>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</si>
  <si>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</si>
  <si>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</si>
  <si>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</si>
  <si>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</si>
  <si>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</si>
  <si>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</si>
  <si>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</si>
  <si>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</si>
  <si>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</si>
  <si>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</si>
  <si>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</si>
  <si>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</si>
  <si>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</si>
  <si>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</si>
  <si>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</si>
  <si>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</si>
  <si>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</si>
  <si>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</si>
  <si>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</si>
  <si>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</si>
  <si>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</si>
  <si>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</si>
  <si>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</si>
  <si>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</si>
  <si>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</si>
  <si>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</si>
  <si>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</si>
  <si>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</si>
  <si>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</si>
  <si>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</si>
  <si>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</si>
  <si>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</si>
  <si>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</si>
  <si>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</si>
  <si>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</si>
  <si>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</si>
  <si>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</si>
  <si>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</si>
  <si>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</si>
  <si>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</si>
  <si>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</si>
  <si>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</si>
  <si>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</si>
  <si>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</si>
  <si>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</si>
  <si>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</si>
  <si>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</si>
  <si>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</si>
  <si>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</si>
  <si>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</si>
  <si>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</si>
  <si>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</si>
  <si>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</si>
  <si>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</si>
  <si>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</si>
  <si>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</si>
  <si>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</si>
  <si>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</si>
  <si>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</si>
  <si>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</si>
  <si>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</si>
  <si>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</si>
  <si>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</si>
  <si>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</si>
  <si>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</si>
  <si>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</si>
  <si>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</si>
  <si>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</si>
  <si>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</si>
  <si>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</si>
  <si>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</si>
  <si>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</si>
  <si>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</si>
  <si>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</si>
  <si>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</si>
  <si>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</si>
  <si>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</si>
  <si>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</si>
  <si>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</si>
  <si>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</si>
  <si>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</si>
  <si>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</si>
  <si>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</si>
  <si>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</si>
  <si>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</si>
  <si>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</si>
  <si>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</si>
  <si>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</si>
  <si>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</si>
  <si>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</si>
  <si>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</si>
  <si>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</si>
  <si>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</si>
  <si>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</si>
  <si>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</si>
  <si>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</si>
  <si>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</si>
  <si>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</si>
  <si>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</si>
  <si>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</si>
  <si>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</si>
  <si>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</si>
  <si>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</si>
  <si>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</si>
  <si>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</si>
  <si>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</si>
  <si>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</si>
  <si>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</si>
  <si>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</si>
  <si>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</si>
  <si>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</si>
  <si>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</si>
  <si>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</si>
  <si>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</si>
  <si>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</si>
  <si>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</si>
  <si>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</si>
  <si>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</si>
  <si>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</si>
  <si>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</si>
  <si>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</si>
  <si>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</si>
  <si>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</si>
  <si>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</si>
  <si>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</si>
  <si>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</si>
  <si>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</si>
  <si>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</si>
  <si>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</si>
  <si>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</si>
  <si>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</si>
  <si>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</si>
  <si>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</si>
  <si>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</si>
  <si>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</si>
  <si>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</si>
  <si>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</si>
  <si>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</si>
  <si>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</si>
  <si>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</si>
  <si>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</si>
  <si>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</si>
  <si>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</si>
  <si>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</si>
  <si>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</si>
  <si>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</si>
  <si>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</si>
  <si>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</si>
  <si>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</si>
  <si>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</si>
  <si>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</si>
  <si>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</si>
  <si>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</si>
  <si>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</si>
  <si>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</si>
  <si>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</si>
  <si>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</si>
  <si>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</si>
  <si>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</si>
  <si>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</si>
  <si>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</si>
  <si>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</si>
  <si>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</si>
  <si>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</si>
  <si>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</si>
  <si>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</si>
  <si>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</si>
  <si>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</si>
  <si>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</si>
  <si>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</si>
  <si>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</si>
  <si>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</si>
  <si>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</si>
  <si>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</si>
  <si>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</si>
  <si>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</si>
  <si>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</si>
  <si>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</si>
  <si>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</si>
  <si>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</si>
  <si>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</si>
  <si>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</si>
  <si>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</si>
  <si>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</si>
  <si>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</si>
  <si>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</si>
  <si>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</si>
  <si>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</si>
  <si>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</si>
  <si>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</si>
  <si>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</si>
  <si>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</si>
  <si>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</si>
  <si>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</si>
  <si>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</si>
  <si>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</si>
  <si>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</si>
  <si>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</si>
  <si>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</si>
  <si>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</si>
  <si>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</si>
  <si>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</si>
  <si>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</si>
  <si>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</si>
  <si>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</si>
  <si>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</si>
  <si>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</si>
  <si>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</si>
  <si>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</si>
  <si>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</si>
  <si>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</si>
  <si>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</si>
  <si>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</si>
  <si>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</si>
  <si>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</si>
  <si>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</si>
  <si>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</si>
  <si>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</si>
  <si>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</si>
  <si>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</si>
  <si>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</si>
  <si>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</si>
  <si>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</si>
  <si>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</si>
  <si>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</si>
  <si>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</si>
  <si>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</si>
  <si>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</si>
  <si>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</si>
  <si>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</si>
  <si>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</si>
  <si>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</si>
  <si>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</si>
  <si>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</si>
  <si>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</si>
  <si>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</si>
  <si>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</si>
  <si>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</si>
  <si>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</si>
  <si>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</si>
  <si>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</si>
  <si>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</si>
  <si>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</si>
  <si>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</si>
  <si>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</si>
  <si>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</si>
  <si>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</si>
  <si>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</si>
  <si>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</si>
  <si>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</si>
  <si>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</si>
  <si>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</si>
  <si>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</si>
  <si>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</si>
  <si>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</si>
  <si>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</si>
  <si>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</si>
  <si>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</si>
  <si>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</si>
  <si>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</si>
  <si>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</si>
  <si>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</si>
  <si>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</si>
  <si>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</si>
  <si>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</si>
  <si>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</si>
  <si>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</si>
  <si>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</si>
  <si>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</si>
  <si>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</si>
  <si>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</si>
  <si>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</si>
  <si>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</si>
  <si>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</si>
  <si>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</si>
  <si>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</si>
  <si>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</si>
  <si>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</si>
  <si>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</si>
  <si>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</si>
  <si>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</si>
  <si>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</si>
  <si>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</si>
  <si>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</si>
  <si>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</si>
  <si>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</si>
  <si>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</si>
  <si>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</si>
  <si>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</si>
  <si>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</si>
  <si>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</si>
  <si>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</si>
  <si>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</si>
  <si>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</si>
  <si>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</si>
  <si>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</si>
  <si>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</si>
  <si>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</si>
  <si>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</si>
  <si>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</si>
  <si>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</si>
  <si>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</si>
  <si>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</si>
  <si>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</si>
  <si>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</si>
  <si>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</si>
  <si>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</si>
  <si>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</si>
  <si>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</si>
  <si>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</si>
  <si>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</si>
  <si>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</si>
  <si>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</si>
  <si>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</si>
  <si>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</si>
  <si>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</si>
  <si>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</si>
  <si>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</si>
  <si>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</si>
  <si>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</si>
  <si>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</si>
  <si>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</si>
  <si>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</si>
  <si>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</si>
  <si>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</si>
  <si>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</si>
  <si>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</si>
  <si>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</si>
  <si>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</si>
  <si>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</si>
  <si>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</si>
  <si>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</si>
  <si>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</si>
  <si>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</si>
  <si>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</si>
  <si>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</si>
  <si>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</si>
  <si>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</si>
  <si>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</si>
  <si>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</si>
  <si>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</si>
  <si>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</si>
  <si>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</si>
  <si>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</si>
  <si>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</si>
  <si>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</si>
  <si>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</si>
  <si>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</si>
  <si>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</si>
  <si>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</si>
  <si>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</si>
  <si>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</si>
  <si>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</si>
  <si>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</si>
  <si>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</si>
  <si>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</si>
  <si>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</si>
  <si>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</si>
  <si>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</si>
  <si>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</si>
  <si>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</si>
  <si>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</si>
  <si>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</si>
  <si>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</si>
  <si>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</si>
  <si>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</si>
  <si>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</si>
  <si>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</si>
  <si>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</si>
  <si>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</si>
  <si>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</si>
  <si>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</si>
  <si>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</si>
  <si>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</si>
  <si>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</si>
  <si>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</si>
  <si>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</si>
  <si>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</si>
  <si>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</si>
  <si>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</si>
  <si>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</si>
  <si>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</si>
  <si>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</si>
  <si>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</si>
  <si>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</si>
  <si>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</si>
  <si>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</si>
  <si>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</si>
  <si>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</si>
  <si>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</si>
  <si>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</si>
  <si>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</si>
  <si>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</si>
  <si>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</si>
  <si>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</si>
  <si>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</si>
  <si>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</si>
  <si>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</si>
  <si>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</si>
  <si>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</si>
  <si>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</si>
  <si>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</si>
  <si>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</si>
  <si>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</si>
  <si>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</si>
  <si>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</si>
  <si>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</si>
  <si>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</si>
  <si>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</si>
  <si>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</si>
  <si>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</si>
  <si>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</si>
  <si>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</si>
  <si>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</si>
  <si>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</si>
  <si>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</si>
  <si>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</si>
  <si>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</si>
  <si>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</si>
  <si>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</si>
  <si>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</si>
  <si>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</si>
  <si>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</si>
  <si>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</si>
  <si>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</si>
  <si>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</si>
  <si>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</si>
  <si>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</si>
  <si>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</si>
  <si>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</si>
  <si>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</si>
  <si>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</si>
  <si>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</si>
  <si>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</si>
  <si>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</si>
  <si>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</si>
  <si>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</si>
  <si>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</si>
  <si>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</si>
  <si>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</si>
  <si>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</si>
  <si>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</si>
  <si>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</si>
  <si>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</si>
  <si>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</si>
  <si>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</si>
  <si>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</si>
  <si>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</si>
  <si>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</si>
  <si>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</si>
  <si>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</si>
  <si>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</si>
  <si>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</si>
  <si>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</si>
  <si>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</si>
  <si>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</si>
  <si>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</si>
  <si>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</si>
  <si>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</si>
  <si>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</si>
  <si>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</si>
  <si>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</si>
  <si>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</si>
  <si>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</si>
  <si>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</si>
  <si>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</si>
  <si>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</si>
  <si>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</si>
  <si>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</si>
  <si>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</si>
  <si>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</si>
  <si>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</si>
  <si>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</si>
  <si>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</si>
  <si>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</si>
  <si>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</si>
  <si>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</si>
  <si>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</si>
  <si>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</si>
  <si>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</si>
  <si>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</si>
  <si>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</si>
  <si>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</si>
  <si>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</si>
  <si>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</si>
  <si>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</si>
  <si>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</si>
  <si>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</si>
  <si>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</si>
  <si>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</si>
  <si>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</si>
  <si>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</si>
  <si>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</si>
  <si>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</si>
  <si>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</si>
  <si>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</si>
  <si>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</si>
  <si>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</si>
  <si>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</si>
  <si>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</si>
  <si>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</si>
  <si>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</si>
  <si>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</si>
  <si>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</si>
  <si>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</si>
  <si>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</si>
  <si>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</si>
  <si>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</si>
  <si>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</si>
  <si>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</si>
  <si>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</si>
  <si>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</si>
  <si>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</si>
  <si>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</si>
  <si>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</si>
  <si>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</si>
  <si>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</si>
  <si>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</si>
  <si>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</si>
  <si>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</si>
  <si>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</si>
  <si>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</si>
  <si>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</si>
  <si>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</si>
  <si>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</si>
  <si>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</si>
  <si>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</si>
  <si>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</si>
  <si>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</si>
  <si>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</si>
  <si>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</si>
  <si>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</si>
  <si>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</si>
  <si>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</si>
  <si>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</si>
  <si>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</si>
  <si>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</si>
  <si>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</si>
  <si>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</si>
  <si>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</si>
  <si>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</si>
  <si>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</si>
  <si>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</si>
  <si>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</si>
  <si>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</si>
  <si>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</si>
  <si>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</si>
  <si>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</si>
  <si>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</si>
  <si>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</si>
  <si>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</si>
  <si>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</si>
  <si>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</si>
  <si>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</si>
  <si>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</si>
  <si>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</si>
  <si>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</si>
  <si>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</si>
  <si>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</si>
  <si>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</si>
  <si>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</si>
  <si>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</si>
  <si>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</si>
  <si>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</si>
  <si>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</si>
  <si>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</si>
  <si>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</si>
  <si>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</si>
  <si>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</si>
  <si>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</si>
  <si>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</si>
  <si>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</si>
  <si>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</si>
  <si>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</si>
  <si>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</si>
  <si>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</si>
  <si>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</si>
  <si>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</si>
  <si>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</si>
  <si>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</si>
  <si>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</si>
  <si>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</si>
  <si>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</si>
  <si>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</si>
  <si>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</si>
  <si>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</si>
  <si>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</si>
  <si>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</si>
  <si>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</si>
  <si>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</si>
  <si>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</si>
  <si>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</si>
  <si>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</si>
  <si>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</si>
  <si>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</si>
  <si>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</si>
  <si>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</si>
  <si>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</si>
  <si>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</si>
  <si>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</si>
  <si>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</si>
  <si>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</si>
  <si>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</si>
  <si>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</si>
  <si>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</si>
  <si>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</si>
  <si>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</si>
  <si>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</si>
  <si>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</si>
  <si>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</si>
  <si>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</si>
  <si>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</si>
  <si>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</si>
  <si>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</si>
  <si>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</si>
  <si>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</si>
  <si>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</si>
  <si>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</si>
  <si>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</si>
  <si>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</si>
  <si>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</si>
  <si>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</si>
  <si>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</si>
  <si>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</si>
  <si>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</si>
  <si>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</si>
  <si>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</si>
  <si>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</si>
  <si>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</si>
  <si>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</si>
  <si>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</si>
  <si>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</si>
  <si>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</si>
  <si>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</si>
  <si>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</si>
  <si>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</si>
  <si>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</si>
  <si>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</si>
  <si>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</si>
  <si>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</si>
  <si>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</si>
  <si>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</si>
  <si>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</si>
  <si>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</si>
  <si>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</si>
  <si>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</si>
  <si>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</si>
  <si>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</si>
  <si>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</si>
  <si>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</si>
  <si>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</si>
  <si>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</si>
  <si>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</si>
  <si>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</si>
  <si>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</si>
  <si>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</si>
  <si>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</si>
  <si>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</si>
  <si>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</si>
  <si>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</si>
  <si>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</si>
  <si>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</si>
  <si>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</si>
  <si>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</si>
  <si>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</si>
  <si>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</si>
  <si>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</si>
  <si>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</si>
  <si>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</si>
  <si>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</si>
  <si>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</si>
  <si>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</si>
  <si>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</si>
  <si>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</si>
  <si>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</si>
  <si>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</si>
  <si>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</si>
  <si>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</si>
  <si>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</si>
  <si>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</si>
  <si>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</si>
  <si>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</si>
  <si>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</si>
  <si>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</si>
  <si>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</si>
  <si>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</si>
  <si>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</si>
  <si>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</si>
  <si>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</si>
  <si>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</si>
  <si>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</si>
  <si>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</si>
  <si>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</si>
  <si>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</si>
  <si>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</si>
  <si>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</si>
  <si>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</si>
  <si>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</si>
  <si>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</si>
  <si>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</si>
  <si>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</si>
  <si>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</si>
  <si>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</si>
  <si>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</si>
  <si>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</si>
  <si>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</si>
  <si>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</si>
  <si>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</si>
  <si>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</si>
  <si>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</si>
  <si>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</si>
  <si>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</si>
  <si>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</si>
  <si>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</si>
  <si>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</si>
  <si>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</si>
  <si>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</si>
  <si>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</si>
  <si>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</si>
  <si>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</si>
  <si>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</si>
  <si>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</si>
  <si>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</si>
  <si>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</si>
  <si>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</si>
  <si>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</si>
  <si>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</si>
  <si>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</si>
  <si>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</si>
  <si>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</si>
  <si>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</si>
  <si>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</si>
  <si>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</si>
  <si>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</si>
  <si>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</si>
  <si>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</si>
  <si>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</si>
  <si>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</si>
  <si>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</si>
  <si>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</si>
  <si>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</si>
  <si>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</si>
  <si>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</si>
  <si>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</si>
  <si>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</si>
  <si>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</si>
  <si>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</si>
  <si>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</si>
  <si>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</si>
  <si>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</si>
  <si>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</si>
  <si>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</si>
  <si>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</si>
  <si>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</si>
  <si>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</si>
  <si>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</si>
  <si>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</si>
  <si>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</si>
  <si>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</si>
  <si>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</si>
  <si>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</si>
  <si>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</si>
  <si>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</si>
  <si>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</si>
  <si>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</si>
  <si>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</si>
  <si>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</si>
  <si>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</si>
  <si>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</si>
  <si>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</si>
  <si>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</si>
  <si>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</si>
  <si>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</si>
  <si>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</si>
  <si>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</si>
  <si>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</si>
  <si>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</si>
  <si>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</si>
  <si>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</si>
  <si>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</si>
  <si>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</si>
  <si>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</si>
  <si>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</si>
  <si>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</si>
  <si>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</si>
  <si>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</si>
  <si>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</si>
  <si>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</si>
  <si>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</si>
  <si>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</si>
  <si>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</si>
  <si>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</si>
  <si>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</si>
  <si>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</si>
  <si>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</si>
  <si>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</si>
  <si>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</si>
  <si>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</si>
  <si>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</si>
  <si>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</si>
  <si>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</si>
  <si>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</si>
  <si>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</si>
  <si>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</si>
  <si>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</si>
  <si>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</si>
  <si>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</si>
  <si>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</si>
  <si>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</si>
  <si>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</si>
  <si>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</si>
  <si>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</si>
  <si>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</si>
  <si>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</si>
  <si>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</si>
  <si>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</si>
  <si>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</si>
  <si>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</si>
  <si>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</si>
  <si>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</si>
  <si>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</si>
  <si>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</si>
  <si>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</si>
  <si>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</si>
  <si>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</si>
  <si>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</si>
  <si>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</si>
  <si>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</si>
  <si>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</si>
  <si>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</si>
  <si>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</si>
  <si>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</si>
  <si>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</si>
  <si>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</si>
  <si>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</si>
  <si>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</si>
  <si>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</si>
  <si>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</si>
  <si>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</si>
  <si>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</si>
  <si>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</si>
  <si>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</si>
  <si>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</si>
  <si>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</si>
  <si>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</si>
  <si>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</si>
  <si>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</si>
  <si>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</si>
  <si>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</si>
  <si>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</si>
  <si>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</si>
  <si>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</si>
  <si>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</si>
  <si>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</si>
  <si>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</si>
  <si>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</si>
  <si>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</si>
  <si>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</si>
  <si>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</si>
  <si>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</si>
  <si>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</si>
  <si>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</si>
  <si>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</si>
  <si>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</si>
  <si>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</si>
  <si>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</si>
  <si>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</si>
  <si>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</si>
  <si>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</si>
  <si>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</si>
  <si>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</si>
  <si>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</si>
  <si>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</si>
  <si>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</si>
  <si>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</si>
  <si>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</si>
  <si>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</si>
  <si>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</si>
  <si>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</si>
  <si>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</si>
  <si>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</si>
  <si>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</si>
  <si>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</si>
  <si>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</si>
  <si>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</si>
  <si>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</si>
  <si>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</si>
  <si>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</si>
  <si>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</si>
  <si>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</si>
  <si>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</si>
  <si>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</si>
  <si>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</si>
  <si>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</si>
  <si>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</si>
  <si>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</si>
  <si>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</si>
  <si>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</si>
  <si>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</si>
  <si>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</si>
  <si>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</si>
  <si>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</si>
  <si>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</si>
  <si>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</si>
  <si>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</si>
  <si>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</si>
  <si>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</si>
  <si>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</si>
  <si>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</si>
  <si>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</si>
  <si>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</si>
  <si>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</si>
  <si>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</si>
  <si>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</si>
  <si>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</si>
  <si>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</si>
  <si>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</si>
  <si>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</si>
  <si>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</si>
  <si>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</si>
  <si>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</si>
  <si>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</si>
  <si>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</si>
  <si>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</si>
  <si>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</si>
  <si>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</si>
  <si>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</si>
  <si>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</si>
  <si>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</si>
  <si>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</si>
  <si>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</si>
  <si>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</si>
  <si>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</si>
  <si>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</si>
  <si>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</si>
  <si>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</si>
  <si>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</si>
  <si>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</si>
  <si>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</si>
  <si>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</si>
  <si>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</si>
  <si>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</si>
  <si>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</si>
  <si>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</si>
  <si>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</si>
  <si>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</si>
  <si>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</si>
  <si>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</si>
  <si>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</si>
  <si>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</si>
  <si>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</si>
  <si>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</si>
  <si>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</si>
  <si>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</si>
  <si>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</si>
  <si>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</si>
  <si>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</si>
  <si>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</si>
  <si>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</si>
  <si>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</si>
  <si>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</si>
  <si>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</si>
  <si>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</si>
  <si>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</si>
  <si>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</si>
  <si>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</si>
  <si>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</si>
  <si>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</si>
  <si>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</si>
  <si>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</si>
  <si>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</si>
  <si>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</si>
  <si>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</si>
  <si>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</si>
  <si>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</si>
  <si>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</si>
  <si>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</si>
  <si>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</si>
  <si>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</si>
  <si>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</si>
  <si>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</si>
  <si>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</si>
  <si>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</si>
  <si>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</si>
  <si>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</si>
  <si>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</si>
  <si>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</si>
  <si>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</si>
  <si>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</si>
  <si>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</si>
  <si>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</si>
  <si>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</si>
  <si>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</si>
  <si>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</si>
  <si>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</si>
  <si>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</si>
  <si>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</si>
  <si>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</si>
  <si>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</si>
  <si>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</si>
  <si>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</si>
  <si>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</si>
  <si>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</si>
  <si>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</si>
  <si>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</si>
  <si>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</si>
  <si>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</si>
  <si>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</si>
  <si>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</si>
  <si>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</si>
  <si>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</si>
  <si>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</si>
  <si>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</si>
  <si>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</si>
  <si>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</si>
  <si>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</si>
  <si>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</si>
  <si>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</si>
  <si>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</si>
  <si>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</si>
  <si>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</si>
  <si>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</si>
  <si>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</si>
  <si>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</si>
  <si>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</si>
  <si>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</si>
  <si>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</si>
  <si>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</si>
  <si>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</si>
  <si>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</si>
  <si>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</si>
  <si>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</si>
  <si>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</si>
  <si>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</si>
  <si>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</si>
  <si>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</si>
  <si>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</si>
  <si>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</si>
  <si>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</si>
  <si>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</si>
  <si>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</si>
  <si>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</si>
  <si>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</si>
  <si>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</si>
  <si>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</si>
  <si>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</si>
  <si>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</si>
  <si>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</si>
  <si>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</si>
  <si>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</si>
  <si>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</si>
  <si>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</si>
  <si>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</si>
  <si>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</si>
  <si>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</si>
  <si>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</si>
  <si>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</si>
  <si>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</si>
  <si>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</si>
  <si>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</si>
  <si>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</si>
  <si>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</si>
  <si>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</si>
  <si>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</si>
  <si>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</si>
  <si>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</si>
  <si>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</si>
  <si>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</si>
  <si>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</si>
  <si>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</si>
  <si>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</si>
  <si>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</si>
  <si>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</si>
  <si>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</si>
  <si>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</si>
  <si>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</si>
  <si>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</si>
  <si>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</si>
  <si>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</si>
  <si>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</si>
  <si>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</si>
  <si>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</si>
  <si>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</si>
  <si>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</si>
  <si>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</si>
  <si>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</si>
  <si>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</si>
  <si>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</si>
  <si>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</si>
  <si>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</si>
  <si>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</si>
  <si>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</si>
  <si>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</si>
  <si>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</si>
  <si>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</si>
  <si>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</si>
  <si>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</si>
  <si>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</si>
  <si>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</si>
  <si>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</si>
  <si>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</si>
  <si>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</si>
  <si>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</si>
  <si>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</si>
  <si>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</si>
  <si>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</si>
  <si>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</si>
  <si>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</si>
  <si>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</si>
  <si>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</si>
  <si>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</si>
  <si>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</si>
  <si>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</si>
  <si>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</si>
  <si>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</si>
  <si>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</si>
  <si>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</si>
  <si>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</si>
  <si>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</si>
  <si>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</si>
  <si>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</si>
  <si>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</si>
  <si>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</si>
  <si>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</si>
  <si>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</si>
  <si>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</si>
  <si>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</si>
  <si>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</si>
  <si>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</si>
  <si>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</si>
  <si>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</si>
  <si>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</si>
  <si>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</si>
  <si>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</si>
  <si>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</si>
  <si>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</si>
  <si>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</si>
  <si>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</si>
  <si>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</si>
  <si>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</si>
  <si>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</si>
  <si>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</si>
  <si>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</si>
  <si>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</si>
  <si>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</si>
  <si>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</si>
  <si>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</si>
  <si>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</si>
  <si>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</si>
  <si>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</si>
  <si>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</si>
  <si>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</si>
  <si>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</si>
  <si>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</si>
  <si>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</si>
  <si>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</si>
  <si>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</si>
  <si>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</si>
  <si>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</si>
  <si>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</si>
  <si>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</si>
  <si>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</si>
  <si>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</si>
  <si>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</si>
  <si>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</si>
  <si>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</si>
  <si>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</si>
  <si>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</si>
  <si>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</si>
  <si>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</si>
  <si>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</si>
  <si>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</si>
  <si>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</si>
  <si>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</si>
  <si>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</si>
  <si>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</si>
  <si>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</si>
  <si>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</si>
  <si>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</si>
  <si>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</si>
  <si>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</si>
  <si>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</si>
  <si>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</si>
  <si>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</si>
  <si>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</si>
  <si>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</si>
  <si>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</si>
  <si>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</si>
  <si>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</si>
  <si>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</si>
  <si>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</si>
  <si>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</si>
  <si>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</si>
  <si>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</si>
  <si>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</si>
  <si>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</si>
  <si>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</si>
  <si>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</si>
  <si>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</si>
  <si>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</si>
  <si>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</si>
  <si>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</si>
  <si>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</si>
  <si>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</si>
  <si>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</si>
  <si>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</si>
  <si>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</si>
  <si>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</si>
  <si>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</si>
  <si>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</si>
  <si>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</si>
  <si>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</si>
  <si>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</si>
  <si>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</si>
  <si>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</si>
  <si>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</si>
  <si>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</si>
  <si>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</si>
  <si>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</si>
  <si>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</si>
  <si>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</si>
  <si>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</si>
  <si>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</si>
  <si>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</si>
  <si>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</si>
  <si>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</si>
  <si>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</si>
  <si>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</si>
  <si>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</si>
  <si>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</si>
  <si>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</si>
  <si>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</si>
  <si>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</si>
  <si>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</si>
  <si>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</si>
  <si>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</si>
  <si>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</si>
  <si>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</si>
  <si>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</si>
  <si>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</si>
  <si>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</si>
  <si>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</si>
  <si>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</si>
  <si>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</si>
  <si>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</si>
  <si>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</si>
  <si>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</si>
  <si>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</si>
  <si>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</si>
  <si>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</si>
  <si>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</si>
  <si>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</si>
  <si>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</si>
  <si>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</si>
  <si>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</si>
  <si>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</si>
  <si>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</si>
  <si>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</si>
  <si>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</si>
  <si>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</si>
  <si>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</si>
  <si>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</si>
  <si>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</si>
  <si>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</si>
  <si>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</si>
  <si>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</si>
  <si>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</si>
  <si>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</si>
  <si>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</si>
  <si>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</si>
  <si>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</si>
  <si>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</si>
  <si>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</si>
  <si>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</si>
  <si>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</si>
  <si>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</si>
  <si>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</si>
  <si>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</si>
  <si>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</si>
  <si>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</si>
  <si>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</si>
  <si>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</si>
  <si>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</si>
  <si>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</si>
  <si>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</si>
  <si>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</si>
  <si>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</si>
  <si>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</si>
  <si>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</si>
  <si>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</si>
  <si>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</si>
  <si>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</si>
  <si>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</si>
  <si>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</si>
  <si>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</si>
  <si>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</si>
  <si>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</si>
  <si>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</si>
  <si>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</si>
  <si>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</si>
  <si>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</si>
  <si>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</si>
  <si>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</si>
  <si>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</si>
  <si>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</si>
  <si>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</si>
  <si>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</si>
  <si>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</si>
  <si>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</si>
  <si>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</si>
  <si>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</si>
  <si>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</si>
  <si>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</si>
  <si>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</si>
  <si>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</si>
  <si>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</si>
  <si>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</si>
  <si>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</si>
  <si>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</si>
  <si>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</si>
  <si>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</si>
  <si>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</si>
  <si>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</si>
  <si>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</si>
  <si>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</si>
  <si>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</si>
  <si>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</si>
  <si>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</si>
  <si>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</si>
  <si>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</si>
  <si>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</si>
  <si>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</si>
  <si>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</si>
  <si>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</si>
  <si>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</si>
  <si>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</si>
  <si>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</si>
  <si>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</si>
  <si>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</si>
  <si>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</si>
  <si>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</si>
  <si>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</si>
  <si>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</si>
  <si>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</si>
  <si>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</si>
  <si>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</si>
  <si>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</si>
  <si>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</si>
  <si>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</si>
  <si>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</si>
  <si>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</si>
  <si>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</si>
  <si>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</si>
  <si>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</si>
  <si>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</si>
  <si>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</si>
  <si>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</si>
  <si>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</si>
  <si>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</si>
  <si>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</si>
  <si>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</si>
  <si>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</si>
  <si>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</si>
  <si>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</si>
  <si>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</si>
  <si>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</si>
  <si>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</si>
  <si>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</si>
  <si>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</si>
  <si>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</si>
  <si>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</si>
  <si>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</si>
  <si>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</si>
  <si>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</si>
  <si>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</si>
  <si>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</si>
  <si>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</si>
  <si>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</si>
  <si>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</si>
  <si>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</si>
  <si>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</si>
  <si>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</si>
  <si>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</si>
  <si>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</si>
  <si>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</si>
  <si>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</si>
  <si>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</si>
  <si>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</si>
  <si>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</si>
  <si>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</si>
  <si>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</si>
  <si>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</si>
  <si>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</si>
  <si>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</si>
  <si>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</si>
  <si>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</si>
  <si>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</si>
  <si>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</si>
  <si>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</si>
  <si>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</si>
  <si>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</si>
  <si>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</si>
  <si>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</si>
  <si>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</si>
  <si>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</si>
  <si>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</si>
  <si>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</si>
  <si>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</si>
  <si>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</si>
  <si>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</si>
  <si>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</si>
  <si>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</si>
  <si>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</si>
  <si>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</si>
  <si>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</si>
  <si>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</si>
  <si>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</si>
  <si>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</si>
  <si>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</si>
  <si>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</si>
  <si>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</si>
  <si>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</si>
  <si>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</si>
  <si>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</si>
  <si>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</si>
  <si>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</si>
  <si>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</si>
  <si>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</si>
  <si>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</si>
  <si>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</si>
  <si>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</si>
  <si>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</si>
  <si>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</si>
  <si>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</si>
  <si>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</si>
  <si>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</si>
  <si>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</si>
  <si>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</si>
  <si>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</si>
  <si>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</si>
  <si>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</si>
  <si>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</si>
  <si>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</si>
  <si>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</si>
  <si>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</si>
  <si>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</si>
  <si>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</si>
  <si>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</si>
  <si>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</si>
  <si>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</si>
  <si>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</si>
  <si>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</si>
  <si>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</si>
  <si>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</si>
  <si>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</si>
  <si>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</si>
  <si>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</si>
  <si>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</si>
  <si>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</si>
  <si>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</si>
  <si>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</si>
  <si>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</si>
  <si>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</si>
  <si>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</si>
  <si>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</si>
  <si>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</si>
  <si>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</si>
  <si>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</si>
  <si>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</si>
  <si>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</si>
  <si>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</si>
  <si>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</si>
  <si>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</si>
  <si>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</si>
  <si>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</si>
  <si>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</si>
  <si>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</si>
  <si>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</si>
  <si>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</si>
  <si>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</si>
  <si>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</si>
  <si>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</si>
  <si>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</si>
  <si>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</si>
  <si>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</si>
  <si>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</si>
  <si>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</si>
  <si>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</si>
  <si>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</si>
  <si>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</si>
  <si>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</si>
  <si>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</si>
  <si>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</si>
  <si>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</si>
  <si>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</si>
  <si>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</si>
  <si>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</si>
  <si>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</si>
  <si>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</si>
  <si>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</si>
  <si>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</si>
  <si>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</si>
  <si>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</si>
  <si>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</si>
  <si>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</si>
  <si>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</si>
  <si>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</si>
  <si>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</si>
  <si>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</si>
  <si>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</si>
  <si>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</si>
  <si>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</si>
  <si>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</si>
  <si>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</si>
  <si>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</si>
  <si>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</si>
  <si>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</si>
  <si>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</si>
  <si>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</si>
  <si>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</si>
  <si>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</si>
  <si>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</si>
  <si>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</si>
  <si>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</si>
  <si>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</si>
  <si>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</si>
  <si>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</si>
  <si>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</si>
  <si>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</si>
  <si>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</si>
  <si>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</si>
  <si>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</si>
  <si>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</si>
  <si>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</si>
  <si>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</si>
  <si>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</si>
  <si>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</si>
  <si>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</si>
  <si>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</si>
  <si>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</si>
  <si>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</si>
  <si>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</si>
  <si>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</si>
  <si>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</si>
  <si>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</si>
  <si>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</si>
  <si>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</si>
  <si>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</si>
  <si>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</si>
  <si>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</si>
  <si>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</si>
  <si>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</si>
  <si>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</si>
  <si>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</si>
  <si>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</si>
  <si>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</si>
  <si>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</si>
  <si>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</si>
  <si>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</si>
  <si>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</si>
  <si>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</si>
  <si>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</si>
  <si>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</si>
  <si>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</si>
  <si>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</si>
  <si>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</si>
  <si>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</si>
  <si>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</si>
  <si>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</si>
  <si>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</si>
  <si>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</si>
  <si>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</si>
  <si>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</si>
  <si>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</si>
  <si>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</si>
  <si>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</si>
  <si>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</si>
  <si>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</si>
  <si>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</si>
  <si>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</si>
  <si>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</si>
  <si>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</si>
  <si>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</si>
  <si>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</si>
  <si>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</si>
  <si>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</si>
  <si>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</si>
  <si>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</si>
  <si>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</si>
  <si>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</si>
  <si>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</si>
  <si>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</si>
  <si>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</si>
  <si>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</si>
  <si>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</si>
  <si>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</si>
  <si>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</si>
  <si>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</si>
  <si>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</si>
  <si>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</si>
  <si>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</si>
  <si>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</si>
  <si>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</si>
  <si>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</si>
  <si>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</si>
  <si>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</si>
  <si>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</si>
  <si>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</si>
  <si>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</si>
  <si>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</si>
  <si>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</si>
  <si>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</si>
  <si>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</si>
  <si>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</si>
  <si>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</si>
  <si>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</si>
  <si>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</si>
  <si>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</si>
  <si>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</si>
  <si>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</si>
  <si>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</si>
  <si>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</si>
  <si>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</si>
  <si>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</si>
  <si>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</si>
  <si>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</si>
  <si>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</si>
  <si>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</si>
  <si>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</si>
  <si>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</si>
  <si>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</si>
  <si>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</si>
  <si>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</si>
  <si>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</si>
  <si>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</si>
  <si>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</si>
  <si>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</si>
  <si>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</si>
  <si>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</si>
  <si>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</si>
  <si>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</si>
  <si>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</si>
  <si>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</si>
  <si>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</si>
  <si>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</si>
  <si>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</si>
  <si>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</si>
  <si>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</si>
  <si>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</si>
  <si>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</si>
  <si>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</si>
  <si>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</si>
  <si>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</si>
  <si>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</si>
  <si>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</si>
  <si>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</si>
  <si>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</si>
  <si>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</si>
  <si>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</si>
  <si>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</si>
  <si>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</si>
  <si>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</si>
  <si>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</si>
  <si>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</si>
  <si>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</si>
  <si>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</si>
  <si>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</si>
  <si>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</si>
  <si>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</si>
  <si>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</si>
  <si>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</si>
  <si>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</si>
  <si>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</si>
  <si>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</si>
  <si>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</si>
  <si>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</si>
  <si>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</si>
  <si>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</si>
  <si>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</si>
  <si>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</si>
  <si>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</si>
  <si>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</si>
  <si>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</si>
  <si>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</si>
  <si>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</si>
  <si>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</si>
  <si>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</si>
  <si>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</si>
  <si>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</si>
  <si>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</si>
  <si>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</si>
  <si>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</si>
  <si>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</si>
  <si>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</si>
  <si>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</si>
  <si>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</si>
  <si>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</si>
  <si>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</si>
  <si>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</si>
  <si>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</si>
  <si>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</si>
  <si>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</si>
  <si>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</si>
  <si>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</si>
  <si>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</si>
  <si>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</si>
  <si>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</si>
  <si>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</si>
  <si>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</si>
  <si>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</si>
  <si>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</si>
  <si>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</si>
  <si>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</si>
  <si>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</si>
  <si>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</si>
  <si>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</si>
  <si>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</si>
  <si>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</si>
  <si>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</si>
  <si>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</si>
  <si>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</si>
  <si>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</si>
  <si>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</si>
  <si>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</si>
  <si>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</si>
  <si>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</si>
  <si>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</si>
  <si>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</si>
  <si>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</si>
  <si>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</si>
  <si>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</si>
  <si>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</si>
  <si>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</si>
  <si>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</si>
  <si>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</si>
  <si>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</si>
  <si>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</si>
  <si>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</si>
  <si>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</si>
  <si>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</si>
  <si>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</si>
  <si>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</si>
  <si>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</si>
  <si>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</si>
  <si>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</si>
  <si>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</si>
  <si>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</si>
  <si>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</si>
  <si>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</si>
  <si>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</si>
  <si>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</si>
  <si>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</si>
  <si>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</si>
  <si>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</si>
  <si>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</si>
  <si>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</si>
  <si>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</si>
  <si>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</si>
  <si>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</si>
  <si>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</si>
  <si>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</si>
  <si>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</si>
  <si>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</si>
  <si>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</si>
  <si>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</si>
  <si>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</si>
  <si>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</si>
  <si>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</si>
  <si>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</si>
  <si>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</si>
  <si>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</si>
  <si>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</si>
  <si>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</si>
  <si>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</si>
  <si>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</si>
  <si>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</si>
  <si>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</si>
  <si>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</si>
  <si>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</si>
  <si>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</si>
  <si>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</si>
  <si>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</si>
  <si>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</si>
  <si>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</si>
  <si>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</si>
  <si>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</si>
  <si>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</si>
  <si>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</si>
  <si>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</si>
  <si>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</si>
  <si>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</si>
  <si>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</si>
  <si>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</si>
  <si>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</si>
  <si>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</si>
  <si>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</si>
  <si>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</si>
  <si>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</si>
  <si>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</si>
  <si>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</si>
  <si>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</si>
  <si>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</si>
  <si>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</si>
  <si>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</si>
  <si>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</si>
  <si>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</si>
  <si>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</si>
  <si>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</si>
  <si>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</si>
  <si>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</si>
  <si>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</si>
  <si>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</si>
  <si>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</si>
  <si>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</si>
  <si>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</si>
  <si>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</si>
  <si>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</si>
  <si>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</si>
  <si>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</si>
  <si>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</si>
  <si>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</si>
  <si>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</si>
  <si>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</si>
  <si>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</si>
  <si>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</si>
  <si>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</si>
  <si>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</si>
  <si>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</si>
  <si>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</si>
  <si>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</si>
  <si>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</si>
  <si>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</si>
  <si>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</si>
  <si>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</si>
  <si>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</si>
  <si>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</si>
  <si>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</si>
  <si>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</si>
  <si>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</si>
  <si>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</si>
  <si>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</si>
  <si>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</si>
  <si>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</si>
  <si>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</si>
  <si>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</si>
  <si>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</si>
  <si>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</si>
  <si>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</si>
  <si>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</si>
  <si>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</si>
  <si>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</si>
  <si>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</si>
  <si>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</si>
  <si>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</si>
  <si>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</si>
  <si>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</si>
  <si>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</si>
  <si>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</si>
  <si>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</si>
  <si>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</si>
  <si>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</si>
  <si>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</si>
  <si>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</si>
  <si>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</si>
  <si>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</si>
  <si>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</si>
  <si>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</si>
  <si>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</si>
  <si>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</si>
  <si>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</si>
  <si>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</si>
  <si>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</si>
  <si>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</si>
  <si>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</si>
  <si>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</si>
  <si>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</si>
  <si>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</si>
  <si>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</si>
  <si>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</si>
  <si>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</si>
  <si>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</si>
  <si>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</si>
  <si>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</si>
  <si>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</si>
  <si>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</si>
  <si>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</si>
  <si>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</si>
  <si>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</si>
  <si>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</si>
  <si>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</si>
  <si>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</si>
  <si>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</si>
  <si>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</si>
  <si>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</si>
  <si>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</si>
  <si>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</si>
  <si>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</si>
  <si>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</si>
  <si>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</si>
  <si>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</si>
  <si>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</si>
  <si>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</si>
  <si>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</si>
  <si>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</si>
  <si>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</si>
  <si>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</si>
  <si>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</si>
  <si>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</si>
  <si>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</si>
  <si>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</si>
  <si>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</si>
  <si>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</si>
  <si>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</si>
  <si>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</si>
  <si>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</si>
  <si>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</si>
  <si>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</si>
  <si>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</si>
  <si>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</si>
  <si>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</si>
  <si>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</si>
  <si>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</si>
  <si>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</si>
  <si>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</si>
  <si>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</si>
  <si>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</si>
  <si>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</si>
  <si>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</si>
  <si>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</si>
  <si>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</si>
  <si>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</si>
  <si>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</si>
  <si>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</si>
  <si>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</si>
  <si>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</si>
  <si>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</si>
  <si>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</si>
  <si>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</si>
  <si>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</si>
  <si>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</si>
  <si>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</si>
  <si>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</si>
  <si>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</si>
  <si>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</si>
  <si>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</si>
  <si>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</si>
  <si>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</si>
  <si>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</si>
  <si>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</si>
  <si>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</si>
  <si>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</si>
  <si>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</si>
  <si>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</si>
  <si>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</si>
  <si>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</si>
  <si>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</si>
  <si>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</si>
  <si>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</si>
  <si>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</si>
  <si>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</si>
  <si>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</si>
  <si>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</si>
  <si>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</si>
  <si>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</si>
  <si>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</si>
  <si>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</si>
  <si>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</si>
  <si>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</si>
  <si>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</si>
  <si>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</si>
  <si>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</si>
  <si>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</si>
  <si>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</si>
  <si>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</si>
  <si>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</si>
  <si>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</si>
  <si>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</si>
  <si>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</si>
  <si>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</si>
  <si>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</si>
  <si>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</si>
  <si>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</si>
  <si>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</si>
  <si>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</si>
  <si>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</si>
  <si>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</si>
  <si>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</si>
  <si>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</si>
  <si>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</si>
  <si>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</si>
  <si>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</si>
  <si>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</si>
  <si>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</si>
  <si>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</si>
  <si>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</si>
  <si>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</si>
  <si>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</si>
  <si>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</si>
  <si>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</si>
  <si>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</si>
  <si>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</si>
  <si>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</si>
  <si>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</si>
  <si>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</si>
  <si>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</si>
  <si>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</si>
  <si>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</si>
  <si>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</si>
  <si>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</si>
  <si>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</si>
  <si>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</si>
  <si>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</si>
  <si>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</si>
  <si>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</si>
  <si>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</si>
  <si>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</si>
  <si>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</si>
  <si>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</si>
  <si>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</si>
  <si>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</si>
  <si>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</si>
  <si>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</si>
  <si>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</si>
  <si>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</si>
  <si>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</si>
  <si>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</si>
  <si>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</si>
  <si>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</si>
  <si>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</si>
  <si>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</si>
  <si>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</si>
  <si>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</si>
  <si>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</si>
  <si>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</si>
  <si>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</si>
  <si>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</si>
  <si>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</si>
  <si>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</si>
  <si>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</si>
  <si>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</si>
  <si>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</si>
  <si>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</si>
  <si>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</si>
  <si>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</si>
  <si>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</si>
  <si>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</si>
  <si>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</si>
  <si>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</si>
  <si>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</si>
  <si>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</si>
  <si>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</si>
  <si>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</si>
  <si>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</si>
  <si>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</si>
  <si>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</si>
  <si>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</si>
  <si>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</si>
  <si>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</si>
  <si>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</si>
  <si>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</si>
  <si>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</si>
  <si>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</si>
  <si>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</si>
  <si>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</si>
  <si>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</si>
  <si>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</si>
  <si>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</si>
  <si>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</si>
  <si>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</si>
  <si>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</si>
  <si>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</si>
  <si>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</si>
  <si>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</si>
  <si>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</si>
  <si>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</si>
  <si>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</si>
  <si>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</si>
  <si>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</si>
  <si>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</si>
  <si>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</si>
  <si>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</si>
  <si>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</si>
  <si>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</si>
  <si>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</si>
  <si>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</si>
  <si>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</si>
  <si>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</si>
  <si>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</si>
  <si>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</si>
  <si>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</si>
  <si>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</si>
  <si>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</si>
  <si>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</si>
  <si>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</si>
  <si>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</si>
  <si>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</si>
  <si>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</si>
  <si>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</si>
  <si>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</si>
  <si>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</si>
  <si>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</si>
  <si>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</si>
  <si>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</si>
  <si>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</si>
  <si>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</si>
  <si>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</si>
  <si>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</si>
  <si>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</si>
  <si>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</si>
  <si>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</si>
  <si>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</si>
  <si>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</si>
  <si>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</si>
  <si>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</si>
  <si>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</si>
  <si>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</si>
  <si>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</si>
  <si>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</si>
  <si>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</si>
  <si>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</si>
  <si>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</si>
  <si>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</si>
  <si>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</si>
  <si>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</si>
  <si>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</si>
  <si>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</si>
  <si>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</si>
  <si>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</si>
  <si>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</si>
  <si>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</si>
  <si>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</si>
  <si>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</si>
  <si>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</si>
  <si>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</si>
  <si>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</si>
  <si>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</si>
  <si>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</si>
  <si>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</si>
  <si>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</si>
  <si>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</si>
  <si>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</si>
  <si>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</si>
  <si>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</si>
  <si>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</si>
  <si>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</si>
  <si>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</si>
  <si>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</si>
  <si>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</si>
  <si>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</si>
  <si>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</si>
  <si>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</si>
  <si>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</si>
  <si>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</si>
  <si>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</si>
  <si>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</si>
  <si>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</si>
  <si>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</si>
  <si>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</si>
  <si>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</si>
  <si>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</si>
  <si>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</si>
  <si>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</si>
  <si>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</si>
  <si>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</si>
  <si>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</si>
  <si>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</si>
  <si>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</si>
  <si>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</si>
  <si>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</si>
  <si>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</si>
  <si>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</si>
  <si>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</si>
  <si>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</si>
  <si>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</si>
  <si>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</si>
  <si>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</si>
  <si>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</si>
  <si>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</si>
  <si>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</si>
  <si>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</si>
  <si>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</si>
  <si>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</si>
  <si>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</si>
  <si>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</si>
  <si>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</si>
  <si>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</si>
  <si>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</si>
  <si>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</si>
  <si>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</si>
  <si>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</si>
  <si>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</si>
  <si>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</si>
  <si>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</si>
  <si>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</si>
  <si>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</si>
  <si>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</si>
  <si>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</si>
  <si>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</si>
  <si>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</si>
  <si>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</si>
  <si>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</si>
  <si>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</si>
  <si>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</si>
  <si>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</si>
  <si>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</si>
  <si>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</si>
  <si>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</si>
  <si>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</si>
  <si>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</si>
  <si>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</si>
  <si>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</si>
  <si>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</si>
  <si>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</si>
  <si>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</si>
  <si>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</si>
  <si>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</si>
  <si>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</si>
  <si>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</si>
  <si>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</si>
  <si>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</si>
  <si>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</si>
  <si>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</si>
  <si>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</si>
  <si>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</si>
  <si>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</si>
  <si>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</si>
  <si>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</si>
  <si>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</si>
  <si>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</si>
  <si>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</si>
  <si>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</si>
  <si>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</si>
  <si>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</si>
  <si>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</si>
  <si>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</si>
  <si>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</si>
  <si>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</si>
  <si>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</si>
  <si>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</si>
  <si>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</si>
  <si>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</si>
  <si>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</si>
  <si>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</si>
  <si>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</si>
  <si>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</si>
  <si>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</si>
  <si>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</si>
  <si>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</si>
  <si>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</si>
  <si>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</si>
  <si>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</si>
  <si>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</si>
  <si>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</si>
  <si>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</si>
  <si>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</si>
  <si>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</si>
  <si>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</si>
  <si>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</si>
  <si>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</si>
  <si>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</si>
  <si>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</si>
  <si>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</si>
  <si>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</si>
  <si>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</si>
  <si>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</si>
  <si>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</si>
  <si>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</si>
  <si>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</si>
  <si>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</si>
  <si>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</si>
  <si>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</si>
  <si>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</si>
  <si>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</si>
  <si>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</si>
  <si>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</si>
  <si>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</si>
  <si>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</si>
  <si>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</si>
  <si>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</si>
  <si>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</si>
  <si>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</si>
  <si>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</si>
  <si>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</si>
  <si>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</si>
  <si>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</si>
  <si>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</si>
  <si>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</si>
  <si>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</si>
  <si>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</si>
  <si>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</si>
  <si>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</si>
  <si>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</si>
  <si>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</si>
  <si>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</si>
  <si>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</si>
  <si>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</si>
  <si>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</si>
  <si>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</si>
  <si>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</si>
  <si>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</si>
  <si>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</si>
  <si>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</si>
  <si>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</si>
  <si>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</si>
  <si>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</si>
  <si>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</si>
  <si>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</si>
  <si>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</si>
  <si>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</si>
  <si>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</si>
  <si>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</si>
  <si>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</si>
  <si>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</si>
  <si>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</si>
  <si>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</si>
  <si>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</si>
  <si>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</si>
  <si>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</si>
  <si>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</si>
  <si>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</si>
  <si>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</si>
  <si>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</si>
  <si>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</si>
  <si>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</si>
  <si>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</si>
  <si>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</si>
  <si>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</si>
  <si>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</si>
  <si>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</si>
  <si>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</si>
  <si>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</si>
  <si>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</si>
  <si>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</si>
  <si>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</si>
  <si>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</si>
  <si>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</si>
  <si>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</si>
  <si>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</si>
  <si>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</si>
  <si>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</si>
  <si>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</si>
  <si>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</si>
  <si>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</si>
  <si>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</si>
  <si>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</si>
  <si>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</si>
  <si>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</si>
  <si>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</si>
  <si>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</si>
  <si>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</si>
  <si>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</si>
  <si>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</si>
  <si>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</si>
  <si>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</si>
  <si>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</si>
  <si>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</si>
  <si>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</si>
  <si>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</si>
  <si>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</si>
  <si>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</si>
  <si>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</si>
  <si>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</si>
  <si>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</si>
  <si>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</si>
  <si>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</si>
  <si>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</si>
  <si>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</si>
  <si>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</si>
  <si>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</si>
  <si>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</si>
  <si>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</si>
  <si>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</si>
  <si>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</si>
  <si>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</si>
  <si>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</si>
  <si>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</si>
  <si>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</si>
  <si>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</si>
  <si>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</si>
  <si>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</si>
  <si>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</si>
  <si>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</si>
  <si>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</si>
  <si>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</si>
  <si>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</si>
  <si>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</si>
  <si>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</si>
  <si>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</si>
  <si>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</si>
  <si>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</si>
  <si>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</si>
  <si>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</si>
  <si>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</si>
  <si>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</si>
  <si>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</si>
  <si>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</si>
  <si>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</si>
  <si>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</si>
  <si>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</si>
  <si>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</si>
  <si>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</si>
  <si>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</si>
  <si>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</si>
  <si>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</si>
  <si>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</si>
  <si>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</si>
  <si>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</si>
  <si>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</si>
  <si>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</si>
  <si>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</si>
  <si>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</si>
  <si>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</si>
  <si>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</si>
  <si>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</si>
  <si>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</si>
  <si>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</si>
  <si>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</si>
  <si>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</si>
  <si>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</si>
  <si>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</si>
  <si>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</si>
  <si>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</si>
  <si>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</si>
  <si>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</si>
  <si>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</si>
  <si>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</si>
  <si>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</si>
  <si>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</si>
  <si>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</si>
  <si>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</si>
  <si>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</si>
  <si>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</si>
  <si>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</si>
  <si>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</si>
  <si>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</si>
  <si>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</si>
  <si>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</si>
  <si>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</si>
  <si>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</si>
  <si>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</si>
  <si>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</si>
  <si>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</si>
  <si>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</si>
  <si>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</si>
  <si>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</si>
  <si>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</si>
  <si>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</si>
  <si>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</si>
  <si>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</si>
  <si>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</si>
  <si>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</si>
  <si>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</si>
  <si>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</si>
  <si>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</si>
  <si>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</si>
  <si>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</si>
  <si>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</si>
  <si>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</si>
  <si>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</si>
  <si>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</si>
  <si>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</si>
  <si>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</si>
  <si>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</si>
  <si>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</si>
  <si>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</si>
  <si>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</si>
  <si>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</si>
  <si>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</si>
  <si>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</si>
  <si>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</si>
  <si>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</si>
  <si>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</si>
  <si>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</si>
  <si>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</si>
  <si>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</si>
  <si>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</si>
  <si>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</si>
  <si>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</si>
  <si>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</si>
  <si>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</si>
  <si>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</si>
  <si>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</si>
  <si>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</si>
  <si>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</si>
  <si>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</si>
  <si>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</si>
  <si>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</si>
  <si>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</si>
  <si>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</si>
  <si>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</si>
  <si>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</si>
  <si>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</si>
  <si>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</si>
  <si>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</si>
  <si>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</si>
  <si>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</si>
  <si>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</si>
  <si>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</si>
  <si>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</si>
  <si>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</si>
  <si>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</si>
  <si>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</si>
  <si>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</si>
  <si>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</si>
  <si>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</si>
  <si>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</si>
  <si>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</si>
  <si>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</si>
  <si>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</si>
  <si>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</si>
  <si>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</si>
  <si>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</si>
  <si>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</si>
  <si>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</si>
  <si>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</si>
  <si>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</si>
  <si>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</si>
  <si>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</si>
  <si>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</si>
  <si>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</si>
  <si>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</si>
  <si>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</si>
  <si>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</si>
  <si>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</si>
  <si>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</si>
  <si>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</si>
  <si>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</si>
  <si>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</si>
  <si>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</si>
  <si>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</si>
  <si>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</si>
  <si>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</si>
  <si>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</si>
  <si>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</si>
  <si>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</si>
  <si>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</si>
  <si>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</si>
  <si>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</si>
  <si>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</si>
  <si>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</si>
  <si>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</si>
  <si>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</si>
  <si>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</si>
  <si>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</si>
  <si>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</si>
  <si>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</si>
  <si>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</si>
  <si>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</si>
  <si>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</si>
  <si>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</si>
  <si>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</si>
  <si>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</si>
  <si>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</si>
  <si>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</si>
  <si>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</si>
  <si>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</si>
  <si>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</si>
  <si>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</si>
  <si>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</si>
  <si>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</si>
  <si>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</si>
  <si>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</si>
  <si>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</si>
  <si>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</si>
  <si>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</si>
  <si>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</si>
  <si>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</si>
  <si>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</si>
  <si>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</si>
  <si>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</si>
  <si>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</si>
  <si>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</si>
  <si>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</si>
  <si>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</si>
  <si>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</si>
  <si>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</si>
  <si>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</si>
  <si>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</si>
  <si>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</si>
  <si>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</si>
  <si>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</si>
  <si>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</si>
  <si>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</si>
  <si>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</si>
  <si>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</si>
  <si>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</si>
  <si>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</si>
  <si>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</si>
  <si>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</si>
  <si>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</si>
  <si>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</si>
  <si>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</si>
  <si>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</si>
  <si>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</si>
  <si>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</si>
  <si>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</si>
  <si>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</si>
  <si>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</si>
  <si>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</si>
  <si>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</si>
  <si>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</si>
  <si>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</si>
  <si>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</si>
  <si>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</si>
  <si>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</si>
  <si>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</si>
  <si>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</si>
  <si>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</si>
  <si>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</si>
  <si>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</si>
  <si>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</si>
  <si>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</si>
  <si>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</si>
  <si>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</si>
  <si>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</si>
  <si>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</si>
  <si>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</si>
  <si>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</si>
  <si>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</si>
  <si>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</si>
  <si>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</si>
  <si>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</si>
  <si>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</si>
  <si>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</si>
  <si>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</si>
  <si>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</si>
  <si>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</si>
  <si>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</si>
  <si>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</si>
  <si>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</si>
  <si>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</si>
  <si>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</si>
  <si>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</si>
  <si>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</si>
  <si>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</si>
  <si>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</si>
  <si>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</si>
  <si>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</si>
  <si>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</si>
  <si>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</si>
  <si>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</si>
  <si>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</si>
  <si>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</si>
  <si>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</si>
  <si>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</si>
  <si>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</si>
  <si>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</si>
  <si>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</si>
  <si>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</si>
  <si>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</si>
  <si>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</si>
  <si>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</si>
  <si>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</si>
  <si>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</si>
  <si>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</si>
  <si>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</si>
  <si>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</si>
  <si>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</si>
  <si>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</si>
  <si>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</si>
  <si>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</si>
  <si>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</si>
  <si>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</si>
  <si>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</si>
  <si>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</si>
  <si>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</si>
  <si>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</si>
  <si>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</si>
  <si>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</si>
  <si>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</si>
  <si>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</si>
  <si>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</si>
  <si>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</si>
  <si>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</si>
  <si>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</si>
  <si>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</si>
  <si>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</si>
  <si>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</si>
  <si>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</si>
  <si>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</si>
  <si>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</si>
  <si>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</si>
  <si>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</si>
  <si>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</si>
  <si>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</si>
  <si>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</si>
  <si>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</si>
  <si>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</si>
  <si>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</si>
  <si>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</si>
  <si>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</si>
  <si>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</si>
  <si>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</si>
  <si>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</si>
  <si>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</si>
  <si>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</si>
  <si>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</si>
  <si>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</si>
  <si>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</si>
  <si>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</si>
  <si>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</si>
  <si>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</si>
  <si>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</si>
  <si>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</si>
  <si>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</si>
  <si>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</si>
  <si>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</si>
  <si>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</si>
  <si>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</si>
  <si>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</si>
  <si>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</si>
  <si>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</si>
  <si>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</si>
  <si>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</si>
  <si>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</si>
  <si>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</si>
  <si>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</si>
  <si>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</si>
  <si>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</si>
  <si>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</si>
  <si>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</si>
  <si>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</si>
  <si>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</si>
  <si>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</si>
  <si>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</si>
  <si>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</si>
  <si>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</si>
  <si>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</si>
  <si>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</si>
  <si>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</si>
  <si>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</si>
  <si>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</si>
  <si>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</si>
  <si>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</si>
  <si>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</si>
  <si>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</si>
  <si>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</si>
  <si>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</si>
  <si>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</si>
  <si>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</si>
  <si>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</si>
  <si>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</si>
  <si>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</si>
  <si>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</si>
  <si>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</si>
  <si>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</si>
  <si>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</si>
  <si>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</si>
  <si>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</si>
  <si>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</si>
  <si>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</si>
  <si>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</si>
  <si>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</si>
  <si>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</si>
  <si>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</si>
  <si>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</si>
  <si>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</si>
  <si>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</si>
  <si>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</si>
  <si>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</si>
  <si>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</si>
  <si>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</si>
  <si>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</si>
  <si>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</si>
  <si>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</si>
  <si>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</si>
  <si>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</si>
  <si>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</si>
  <si>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</si>
  <si>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</si>
  <si>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</si>
  <si>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</si>
  <si>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</si>
  <si>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</si>
  <si>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</si>
  <si>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</si>
  <si>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</si>
  <si>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</si>
  <si>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</si>
  <si>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</si>
  <si>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</si>
  <si>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</si>
  <si>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</si>
  <si>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</si>
  <si>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</si>
  <si>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</si>
  <si>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</si>
  <si>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</si>
  <si>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</si>
  <si>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</si>
  <si>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</si>
  <si>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</si>
  <si>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</si>
  <si>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</si>
  <si>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</si>
  <si>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</si>
  <si>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</si>
  <si>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</si>
  <si>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</si>
  <si>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</si>
  <si>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</si>
  <si>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</si>
  <si>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</si>
  <si>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</si>
  <si>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</si>
  <si>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</si>
  <si>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</si>
  <si>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</si>
  <si>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</si>
  <si>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</si>
  <si>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</si>
  <si>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</si>
  <si>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</si>
  <si>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</si>
  <si>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</si>
  <si>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</si>
  <si>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</si>
  <si>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</si>
  <si>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</si>
  <si>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</si>
  <si>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</si>
  <si>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</si>
  <si>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</si>
  <si>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</si>
  <si>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</si>
  <si>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</si>
  <si>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</si>
  <si>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</si>
  <si>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</si>
  <si>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</si>
  <si>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</si>
  <si>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</si>
  <si>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</si>
  <si>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</si>
  <si>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</si>
  <si>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</si>
  <si>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</si>
  <si>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</si>
  <si>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</si>
  <si>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</si>
  <si>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</si>
  <si>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</si>
  <si>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</si>
  <si>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</si>
  <si>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</si>
  <si>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</si>
  <si>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</si>
  <si>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</si>
  <si>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</si>
  <si>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</si>
  <si>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</si>
  <si>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</si>
  <si>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</si>
  <si>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</si>
  <si>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</si>
  <si>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</si>
  <si>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</si>
  <si>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</si>
  <si>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</si>
  <si>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</si>
  <si>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</si>
  <si>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</si>
  <si>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</si>
  <si>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</si>
  <si>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</si>
  <si>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</si>
  <si>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</si>
  <si>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</si>
  <si>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</si>
  <si>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</si>
  <si>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</si>
  <si>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</si>
  <si>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</si>
  <si>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</si>
  <si>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</si>
  <si>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</si>
  <si>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</si>
  <si>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</si>
  <si>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</si>
  <si>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</si>
  <si>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</si>
  <si>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</si>
  <si>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</si>
  <si>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</si>
  <si>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</si>
  <si>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</si>
  <si>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</si>
  <si>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</si>
  <si>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</si>
  <si>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</si>
  <si>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</si>
  <si>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</si>
  <si>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</si>
  <si>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</si>
  <si>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</si>
  <si>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</si>
  <si>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</si>
  <si>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</si>
  <si>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</si>
  <si>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</si>
  <si>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</si>
  <si>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</si>
  <si>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</si>
  <si>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</si>
  <si>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</si>
  <si>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</si>
  <si>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</si>
  <si>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</si>
  <si>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</si>
  <si>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</si>
  <si>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</si>
  <si>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</si>
  <si>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</si>
  <si>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</si>
  <si>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</si>
  <si>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</si>
  <si>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</si>
  <si>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</si>
  <si>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</si>
  <si>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</si>
  <si>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</si>
  <si>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</si>
  <si>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</si>
  <si>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</si>
  <si>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</si>
  <si>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</si>
  <si>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</si>
  <si>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</si>
  <si>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</si>
  <si>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</si>
  <si>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</si>
  <si>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</si>
  <si>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</si>
  <si>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</si>
  <si>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</si>
  <si>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</si>
  <si>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</si>
  <si>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</si>
  <si>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</si>
  <si>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</si>
  <si>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</si>
  <si>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</si>
  <si>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</si>
  <si>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</si>
  <si>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</si>
  <si>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</si>
  <si>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</si>
  <si>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</si>
  <si>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</si>
  <si>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</si>
  <si>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</si>
  <si>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</si>
  <si>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</si>
  <si>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</si>
  <si>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</si>
  <si>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</si>
  <si>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</si>
  <si>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</si>
  <si>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</si>
  <si>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</si>
  <si>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</si>
  <si>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</si>
  <si>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</si>
  <si>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</si>
  <si>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PCM-20251111-00000364</t>
  </si>
  <si>
    <t>ETA 15 min</t>
  </si>
  <si>
    <t>.</t>
  </si>
  <si>
    <t xml:space="preserve"> PCM-20250215-00000830 </t>
  </si>
  <si>
    <t>LTE site still down and  site located in aramco area access issue need special permission</t>
  </si>
  <si>
    <t>PCM-20251111-00000219</t>
  </si>
  <si>
    <t>was access night issue as located at USF area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</si>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</sst>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7" dataDxfId="156" headerRowBorderDxfId="154" tableBorderDxfId="155" totalsRowBorderDxfId="153">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309.33618101851607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45972.284606944442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45972.284606944442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45972.284606944442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45972.284606944442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45972.284606944442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45972.284606944442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45972.284606944442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45972.284606944442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45972.284606944442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45972.284606944442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45972.284606944442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45972.284606944442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45972.284606944442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45972.284606944442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45972.284606944442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45972.284606944442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45972.284606944442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45972.284606944442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45972.284606944442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45972.284606944442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45972.284606944442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45972.284606944442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45972.284606944442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45972.284606944442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45972.284606944442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45972.284606944442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45972.284606944442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45972.284606944442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45972.284606944442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45972.284606944442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45972.284606944442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45972.284606944442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45972.284606944442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45972.284606944442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45972.284606944442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45972.284606944442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45972.284606944442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45972.284606944442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45972.284606944442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45972.284606944442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45972.284606944442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45972.284606944442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45972.284606944442</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45972.284606944442</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579C642A-DF83-4215-A150-5BB57E4D1A60}"/>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147.28476898148074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21559</v>
      </c>
      <c r="E4" s="103" t="s">
        <v>39021</v>
      </c>
      <c r="F4" s="104">
        <v>45972.243587962963</v>
      </c>
      <c r="G4" s="105">
        <f t="shared" ref="G4:G23" ca="1" si="1">IFERROR(NOW()-F4,"-")</f>
        <v>4.1018981479282957E-2</v>
      </c>
      <c r="H4" s="104">
        <v>45972.237523148149</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45972.284606944442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45972.284606944442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45972.284606944442</v>
      </c>
      <c r="H7" s="104"/>
      <c r="I7" s="18" t="str">
        <f>IFERROR(VLOOKUP(D7,DB!A:F,6,0),"")</f>
        <v/>
      </c>
      <c r="J7" s="18" t="str">
        <f>IFERROR(VLOOKUP(D7,DB!A:G,7,0),"")</f>
        <v/>
      </c>
      <c r="K7" s="19" t="s">
        <v>39107</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45972.284606944442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45972.284606944442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45972.284606944442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45972.284606944442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45972.284606944442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45972.284606944442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45972.284606944442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45972.284606944442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45972.284606944442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45972.284606944442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45972.284606944442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45972.284606944442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45972.284606944442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45972.284606944442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45972.284606944442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45972.284606944442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2">IFERROR(NOW()-F24,"-")</f>
        <v>45972.284606944442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45972.284606944442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45972.284606944442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45972.284606944442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45972.284606944442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45972.284606944442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27"/>
      <c r="B30" s="128" t="str">
        <f>IFERROR(VLOOKUP(D30,DB!A:K,11,0),"")</f>
        <v/>
      </c>
      <c r="C30" s="128"/>
      <c r="D30" s="128"/>
      <c r="E30" s="129"/>
      <c r="F30" s="130"/>
      <c r="G30" s="131">
        <f t="shared" ca="1" si="2"/>
        <v>45972.284606944442</v>
      </c>
      <c r="H30" s="130"/>
      <c r="I30" s="128" t="str">
        <f>IFERROR(VLOOKUP(D30,DB!A:F,6,0),"")</f>
        <v/>
      </c>
      <c r="J30" s="128" t="str">
        <f>IFERROR(VLOOKUP(D30,DB!A:G,7,0),"")</f>
        <v/>
      </c>
      <c r="K30" s="132"/>
      <c r="L30" s="128" t="str">
        <f>IFERROR(VLOOKUP(D30,DB!A:I,9,0),"")</f>
        <v/>
      </c>
      <c r="M30" s="128"/>
      <c r="N30" s="128"/>
      <c r="O30" s="128"/>
      <c r="P30" s="128"/>
      <c r="Q30" s="128"/>
      <c r="R30" s="128"/>
      <c r="S30" s="128"/>
      <c r="T30" s="128"/>
      <c r="U30" s="128"/>
      <c r="V30" s="128"/>
      <c r="W30" s="128"/>
      <c r="X30" s="128"/>
      <c r="Y30" s="128"/>
      <c r="Z30" s="128"/>
      <c r="AA30" s="128"/>
      <c r="AB30" s="128"/>
      <c r="AC30" s="128"/>
      <c r="AD30" s="128"/>
      <c r="AE30" s="128"/>
      <c r="AF30" s="128"/>
      <c r="AG30" s="128"/>
      <c r="AH30" s="128"/>
      <c r="AI30" s="128"/>
      <c r="AJ30" s="128"/>
      <c r="AK30" s="128"/>
      <c r="AL30" s="128"/>
      <c r="AM30" s="128"/>
      <c r="AN30" s="128"/>
      <c r="AO30" s="128"/>
      <c r="AP30" s="128"/>
      <c r="AQ30" s="128"/>
      <c r="AR30" s="128"/>
      <c r="AS30" s="128"/>
      <c r="AT30" s="128"/>
      <c r="AU30" s="128"/>
      <c r="AV30" s="128"/>
      <c r="AW30" s="128"/>
      <c r="AX30" s="128"/>
      <c r="AY30" s="128"/>
      <c r="AZ30" s="128"/>
      <c r="BA30" s="128"/>
      <c r="BB30" s="128"/>
      <c r="BC30" s="128"/>
      <c r="BD30" s="128"/>
      <c r="BE30" s="128"/>
      <c r="BF30" s="128"/>
      <c r="BG30" s="128"/>
      <c r="BH30" s="128"/>
      <c r="BI30" s="128"/>
      <c r="BJ30" s="128"/>
      <c r="BK30" s="128"/>
      <c r="BL30" s="128"/>
      <c r="BM30" s="128"/>
      <c r="BN30" s="128"/>
      <c r="BO30" s="128"/>
      <c r="BP30" s="128"/>
      <c r="BQ30" s="128"/>
      <c r="BR30" s="128"/>
      <c r="BS30" s="128"/>
      <c r="BT30" s="128"/>
      <c r="BU30" s="128"/>
      <c r="BV30" s="128"/>
      <c r="BW30" s="128"/>
      <c r="BX30" s="128"/>
      <c r="BY30" s="128"/>
      <c r="BZ30" s="128"/>
      <c r="CA30" s="128"/>
      <c r="CB30" s="128"/>
      <c r="CC30" s="128"/>
      <c r="CD30" s="128"/>
      <c r="CE30" s="128"/>
      <c r="CF30" s="128"/>
      <c r="CG30" s="128"/>
      <c r="CH30" s="128"/>
      <c r="CI30" s="128"/>
      <c r="CJ30" s="133"/>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45972.284606944442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45972.284606944442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45972.284606944442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45972.284606944442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45972.284606944442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45972.284606944442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45972.284606944442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45972.284606944442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45972.284606944442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45972.284606944442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45972.284606944442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45972.284606944442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45972.284606944442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45972.284606944442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45972.284606944442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45972.284606944442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45972.284606944442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45972.284606944442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45972.284606944442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45972.284606944442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45972.284606944442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45972.284606944442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45972.284606944442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45972.284606944442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45972.284606944442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45972.284606944442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45972.284606944442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45972.284606944442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45972.284606944442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45972.284606944442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45972.284606944442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45972.284606944442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45972.284606944442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45972.284606944442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45972.284606944442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45972.284606944442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45972.284606944442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45972.284606944442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45972.284606944442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45972.284606944442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45972.284606944442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45972.284606944442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45972.284606944442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45972.284606944442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45972.284606944442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45972.284606944442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45972.284606944442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45972.284606944442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45972.284606944442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45972.284606944442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45972.284606944442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45972.284606944442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45972.284606944442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45972.284606944442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45972.284606944442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45972.284606944442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45972.284606944442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45972.284606944442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45972.284606944442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45972.284606944442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45972.284606944442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45972.284606944442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45972.284606944442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45972.284606944442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45972.284606944442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45972.284606944442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45972.284606944442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45972.284606944442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45972.284606944442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45972.284606944442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45972.284606944442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45972.284606944442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45972.284606944442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45972.284606944442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45972.284606944442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45972.284606944442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45972.284606944442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45972.284606944442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45972.284606944442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45972.284606944442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45972.284606944442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45972.284606944442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45972.284606944442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45972.284606944442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45972.284606944442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45972.284606944442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45972.284606944442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45972.284606944442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45972.284606944442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45972.284606944442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45972.284606944442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45972.284606944442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45972.284606944442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45972.284606944442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45972.284606944442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45972.284606944442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45972.284606944442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45972.284606944442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45972.284606944442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45972.284606944442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45972.284606944442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45972.284606944442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45972.284606944442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45972.284606944442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45972.284606944442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45972.284606944442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45972.284606944442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45972.284606944442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45972.284606944442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45972.284606944442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45972.284606944442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45972.284606944442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45972.284606944442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45972.284606944442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45972.284606944442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45972.284606944442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45972.284606944442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45972.284606944442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45972.284606944442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45972.284606944442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45972.284606944442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45972.284606944442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45972.284606944442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45972.284606944442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45972.284606944442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45972.284606944442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45972.284606944442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45972.284606944442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45972.284606944442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45972.284606944442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45972.284606944442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45972.284606944442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45972.284606944442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45972.284606944442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45972.284606944442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45972.284606944442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45972.284606944442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45972.284606944442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45972.284606944442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45972.284606944442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45972.284606944442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45972.284606944442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45972.284606944442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45972.284606944442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45972.284606944442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45972.284606944442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45972.284606944442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45972.284606944442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45972.284606944442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45972.284606944442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45972.284606944442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45972.284606944442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45972.284606944442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45972.284606944442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45972.284606944442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45972.284606944442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45972.284606944442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45972.284606944442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45972.284606944442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45972.284606944442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45972.284606944442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45972.284606944442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45972.284606944442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45972.284606944442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45972.284606944442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45972.284606944442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45972.284606944442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45972.284606944442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45972.284606944442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45972.284606944442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45972.284606944442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45972.284606944442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45972.284606944442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45972.284606944442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45972.284606944442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45972.284606944442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45972.284606944442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45972.284606944442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45972.284606944442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45972.284606944442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45972.284606944442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45972.284606944442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45972.284606944442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45972.284606944442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45972.284606944442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45972.284606944442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45972.284606944442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45972.284606944442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45972.284606944442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45972.284606944442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45972.284606944442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45972.284606944442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45972.284606944442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45972.284606944442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45972.284606944442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45972.284606944442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45972.284606944442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45972.284606944442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45972.284606944442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45972.284606944442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45972.284606944442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45972.284606944442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45972.284606944442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45972.284606944442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45972.284606944442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45972.284606944442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45972.284606944442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45972.284606944442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45972.284606944442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45972.284606944442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45972.284606944442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45972.284606944442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45972.284606944442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45972.284606944442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45972.284606944442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45972.284606944442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45972.284606944442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45972.284606944442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45972.284606944442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45972.284606944442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45972.284606944442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45972.284606944442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45972.284606944442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45972.284606944442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45972.284606944442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45972.284606944442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45972.284606944442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45972.284606944442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45972.284606944442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45972.284606944442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45972.284606944442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45972.284606944442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45972.284606944442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45972.284606944442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45972.284606944442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45972.284606944442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45972.284606944442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45972.284606944442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45972.284606944442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45972.284606944442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45972.284606944442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45972.284606944442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45972.284606944442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45972.284606944442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45972.284606944442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45972.284606944442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45972.284606944442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45972.284606944442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45972.284606944442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45972.284606944442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45972.284606944442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45972.284606944442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45972.284606944442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45972.284606944442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45972.284606944442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45972.284606944442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45972.284606944442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45972.284606944442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45972.284606944442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45972.284606944442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45972.284606944442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45972.284606944442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45972.284606944442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45972.284606944442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45972.284606944442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45972.284606944442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45972.284606944442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45972.284606944442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45972.284606944442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45972.284606944442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45972.284606944442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45972.284606944442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45972.284606944442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45972.284606944442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45972.284606944442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45972.284606944442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45972.284606944442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45972.284606944442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45972.284606944442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45972.284606944442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45972.284606944442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45972.284606944442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45972.284606944442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45972.284606944442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45972.284606944442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45972.284606944442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45972.284606944442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45972.284606944442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45972.284606944442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45972.284606944442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45972.284606944442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45972.284606944442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45972.284606944442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45972.284606944442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45972.284606944442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45972.284606944442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45972.284606944442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45972.284606944442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45972.284606944442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45972.284606944442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45972.284606944442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45972.284606944442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45972.284606944442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45972.284606944442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45972.284606944442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45972.284606944442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45972.284606944442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45972.284606944442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45972.284606944442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45972.284606944442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45972.284606944442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45972.284606944442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45972.284606944442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45972.284606944442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45972.284606944442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45972.284606944442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45972.284606944442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45972.284606944442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45972.284606944442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45972.284606944442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45972.284606944442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45972.284606944442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45972.284606944442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45972.284606944442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45972.284606944442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45972.284606944442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45972.284606944442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45972.284606944442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45972.284606944442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45972.284606944442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45972.284606944442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45972.284606944442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45972.284606944442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45972.284606944442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45972.284606944442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45972.284606944442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45972.284606944442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45972.284606944442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45972.284606944442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45972.284606944442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45972.284606944442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45972.284606944442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45972.284606944442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45972.284606944442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45972.284606944442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45972.284606944442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45972.284606944442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45972.284606944442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45972.284606944442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45972.284606944442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45972.284606944442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45972.284606944442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45972.284606944442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45972.284606944442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45972.284606944442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45972.284606944442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45972.284606944442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45972.284606944442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45972.284606944442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45972.284606944442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45972.284606944442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45972.284606944442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45972.284606944442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45972.284606944442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45972.284606944442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45972.284606944442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45972.284606944442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45972.284606944442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45972.284606944442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45972.284606944442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45972.284606944442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45972.284606944442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45972.284606944442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45972.284606944442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45972.284606944442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45972.284606944442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45972.284606944442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45972.284606944442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45972.284606944442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45972.284606944442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45972.284606944442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45972.284606944442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45972.284606944442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45972.284606944442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45972.284606944442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45972.284606944442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45972.284606944442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45972.284606944442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45972.284606944442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45972.284606944442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45972.284606944442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45972.284606944442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45972.284606944442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45972.284606944442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45972.284606944442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45972.284606944442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45972.284606944442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45972.284606944442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45972.284606944442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45972.284606944442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45972.284606944442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45972.284606944442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45972.284606944442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45972.284606944442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45972.284606944442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45972.284606944442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45972.284606944442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45972.284606944442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45972.284606944442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45972.284606944442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45972.284606944442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45972.284606944442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45972.284606944442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45972.284606944442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45972.284606944442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45972.284606944442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45972.284606944442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45972.284606944442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45972.284606944442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45972.284606944442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45972.284606944442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45972.284606944442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45972.284606944442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45972.284606944442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45972.284606944442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45972.284606944442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45972.284606944442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45972.284606944442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45972.284606944442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45972.284606944442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45972.284606944442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45972.284606944442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45972.284606944442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45972.284606944442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45972.284606944442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45972.284606944442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45972.284606944442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45972.284606944442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45972.284606944442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45972.284606944442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45972.284606944442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45972.284606944442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45972.284606944442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45972.284606944442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45972.284606944442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45972.284606944442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45972.284606944442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45972.284606944442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45972.284606944442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45972.284606944442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45972.284606944442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45972.284606944442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45972.284606944442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45972.284606944442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45972.284606944442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45972.284606944442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45972.284606944442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45972.284606944442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45972.284606944442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45972.284606944442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45972.284606944442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45972.284606944442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45972.284606944442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45972.284606944442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45972.284606944442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45972.284606944442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45972.284606944442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45972.284606944442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45972.284606944442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45972.284606944442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45972.284606944442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45972.284606944442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45972.284606944442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45972.284606944442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45972.284606944442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45972.284606944442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45972.284606944442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45972.284606944442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45972.284606944442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45972.284606944442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45972.284606944442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45972.284606944442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45972.284606944442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45972.284606944442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45972.284606944442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45972.284606944442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45972.284606944442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45972.284606944442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45972.284606944442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45972.284606944442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45972.284606944442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45972.284606944442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45972.284606944442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45972.284606944442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45972.284606944442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45972.284606944442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45972.284606944442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45972.284606944442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45972.284606944442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45972.284606944442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45972.284606944442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45972.284606944442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45972.284606944442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45972.284606944442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45972.284606944442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45972.284606944442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45972.284606944442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45972.284606944442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45972.284606944442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45972.284606944442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45972.284606944442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45972.284606944442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45972.284606944442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45972.284606944442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45972.284606944442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45972.284606944442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45972.284606944442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45972.284606944442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45972.284606944442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45972.284606944442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45972.284606944442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45972.284606944442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45972.284606944442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45972.284606944442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45972.284606944442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45972.284606944442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45972.284606944442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45972.284606944442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45972.284606944442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45972.284606944442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45972.284606944442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45972.284606944442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45972.284606944442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45972.284606944442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45972.284606944442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45972.284606944442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45972.284606944442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45972.284606944442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45972.284606944442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45972.284606944442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45972.284606944442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45972.284606944442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45972.284606944442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45972.284606944442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45972.284606944442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45972.284606944442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45972.284606944442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45972.284606944442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45972.284606944442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45972.284606944442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45972.284606944442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45972.284606944442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45972.284606944442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45972.284606944442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45972.284606944442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45972.284606944442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45972.284606944442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45972.284606944442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45972.284606944442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45972.284606944442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45972.284606944442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45972.284606944442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45972.284606944442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45972.284606944442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45972.284606944442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45972.284606944442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45972.284606944442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45972.284606944442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45972.284606944442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45972.284606944442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45972.284606944442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45972.284606944442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45972.284606944442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45972.284606944442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45972.284606944442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45972.284606944442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45972.284606944442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45972.284606944442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45972.284606944442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45972.284606944442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45972.284606944442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45972.284606944442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45972.284606944442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45972.284606944442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45972.284606944442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45972.284606944442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45972.284606944442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45972.284606944442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45972.284606944442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45972.284606944442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45972.284606944442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45972.284606944442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45972.284606944442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45972.284606944442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45972.284606944442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45972.284606944442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45972.284606944442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45972.284606944442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45972.284606944442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45972.284606944442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45972.284606944442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45972.284606944442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45972.284606944442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45972.284606944442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45972.284606944442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45972.284606944442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45972.284606944442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45972.284606944442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45972.284606944442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45972.284606944442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45972.284606944442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45972.284606944442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45972.284606944442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45972.284606944442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45972.284606944442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45972.284606944442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45972.284606944442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45972.284606944442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45972.284606944442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45972.284606944442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45972.284606944442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45972.284606944442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45972.284606944442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45972.284606944442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45972.284606944442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45972.284606944442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45972.284606944442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45972.284606944442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45972.284606944442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45972.284606944442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45972.284606944442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45972.284606944442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45972.284606944442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45972.284606944442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45972.284606944442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45972.284606944442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45972.284606944442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45972.284606944442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45972.284606944442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45972.284606944442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45972.284606944442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45972.284606944442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45972.284606944442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45972.284606944442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45972.284606944442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45972.284606944442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45972.284606944442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45972.284606944442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45972.284606944442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45972.284606944442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45972.284606944442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45972.284606944442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45972.284606944442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45972.284606944442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45972.284606944442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45972.284606944442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45972.284606944442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45972.284606944442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45972.284606944442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45972.284606944442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45972.284606944442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45972.284606944442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45972.284606944442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45972.284606944442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45972.284606944442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45972.284606944442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45972.284606944442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45972.284606944442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45972.284606944442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45972.284606944442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45972.284606944442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45972.284606944442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45972.284606944442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45972.284606944442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45972.284606944442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45972.284606944442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45972.284606944442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45972.284606944442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45972.284606944442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45972.284606944442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45972.284606944442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45972.284606944442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45972.284606944442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45972.284606944442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45972.284606944442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45972.284606944442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45972.284606944442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45972.284606944442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45972.284606944442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45972.284606944442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45972.284606944442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45972.284606944442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45972.284606944442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45972.284606944442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45972.284606944442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45972.284606944442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45972.284606944442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45972.284606944442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45972.284606944442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45972.284606944442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45972.284606944442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45972.284606944442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45972.284606944442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45972.284606944442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45972.284606944442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45972.284606944442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45972.284606944442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45972.284606944442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45972.284606944442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45972.284606944442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45972.284606944442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45972.284606944442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45972.284606944442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45972.284606944442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45972.284606944442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45972.284606944442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45972.284606944442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45972.284606944442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45972.284606944442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45972.284606944442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45972.284606944442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45972.284606944442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45972.284606944442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45972.284606944442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45972.284606944442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45972.284606944442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45972.284606944442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45972.284606944442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45972.284606944442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45972.284606944442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45972.284606944442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45972.284606944442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45972.284606944442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45972.284606944442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45972.284606944442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45972.284606944442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45972.284606944442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45972.284606944442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45972.284606944442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45972.284606944442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45972.284606944442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45972.284606944442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45972.284606944442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45972.284606944442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45972.284606944442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45972.284606944442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45972.284606944442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45972.284606944442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45972.284606944442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45972.284606944442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45972.284606944442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45972.284606944442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45972.284606944442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45972.284606944442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45972.284606944442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45972.284606944442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45972.284606944442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45972.284606944442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45972.284606944442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45972.284606944442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45972.284606944442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45972.284606944442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45972.284606944442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45972.284606944442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45972.284606944442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45972.284606944442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45972.284606944442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45972.284606944442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45972.284606944442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45972.284606944442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45972.284606944442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45972.284606944442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45972.284606944442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45972.284606944442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45972.284606944442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45972.284606944442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45972.284606944442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45972.284606944442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45972.284606944442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45972.284606944442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45972.284606944442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45972.284606944442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45972.284606944442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45972.284606944442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45972.284606944442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45972.284606944442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45972.284606944442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45972.284606944442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45972.284606944442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45972.284606944442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45972.284606944442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45972.284606944442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45972.284606944442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45972.284606944442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45972.284606944442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45972.284606944442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45972.284606944442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45972.284606944442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45972.284606944442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45972.284606944442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45972.284606944442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45972.284606944442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45972.284606944442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45972.284606944442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45972.284606944442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45972.284606944442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45972.284606944442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45972.284606944442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45972.284606944442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45972.284606944442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45972.284606944442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45972.284606944442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45972.284606944442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45972.284606944442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45972.284606944442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45972.284606944442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45972.284606944442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45972.284606944442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45972.284606944442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45972.284606944442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45972.284606944442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45972.284606944442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45972.284606944442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45972.284606944442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45972.284606944442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45972.284606944442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45972.284606944442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45972.284606944442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45972.284606944442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45972.284606944442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45972.284606944442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45972.284606944442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45972.284606944442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45972.284606944442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45972.284606944442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45972.284606944442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45972.284606944442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45972.284606944442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45972.284606944442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45972.284606944442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45972.284606944442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45972.284606944442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45972.284606944442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45972.284606944442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45972.284606944442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45972.284606944442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45972.284606944442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45972.284606944442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45972.284606944442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45972.284606944442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45972.284606944442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45972.284606944442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45972.284606944442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45972.284606944442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45972.284606944442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45972.284606944442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45972.284606944442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45972.284606944442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45972.284606944442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45972.284606944442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45972.284606944442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45972.284606944442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45972.284606944442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45972.284606944442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45972.284606944442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45972.284606944442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45972.284606944442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45972.284606944442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45972.284606944442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45972.284606944442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45972.284606944442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45972.284606944442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45972.284606944442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45972.284606944442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45972.284606944442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45972.284606944442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45972.284606944442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45972.284606944442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45972.284606944442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45972.284606944442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45972.284606944442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45972.284606944442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45972.284606944442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45972.284606944442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45972.284606944442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45972.284606944442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45972.284606944442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45972.284606944442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45972.284606944442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45972.284606944442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45972.284606944442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45972.284606944442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45972.284606944442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45972.284606944442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45972.284606944442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45972.284606944442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45972.284606944442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45972.284606944442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45972.284606944442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45972.284606944442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45972.284606944442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45972.284606944442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45972.284606944442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45972.284606944442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45972.284606944442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45972.284606944442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45972.284606944442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45972.284606944442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45972.284606944442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45972.284606944442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45972.284606944442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45972.284606944442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45972.284606944442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45972.284606944442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45972.284606944442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45972.284606944442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45972.284606944442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45972.284606944442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45972.284606944442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45972.284606944442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45972.284606944442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45972.284606944442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45972.284606944442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45972.284606944442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45972.284606944442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45972.284606944442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45972.284606944442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45972.284606944442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45972.284606944442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45972.284606944442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45972.284606944442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45972.284606944442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45972.284606944442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45972.284606944442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45972.284606944442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45972.284606944442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45972.284606944442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45972.284606944442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45972.284606944442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45972.284606944442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45972.284606944442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45972.284606944442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45972.284606944442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45972.284606944442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45972.284606944442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45972.284606944442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45972.284606944442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45972.284606944442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45972.284606944442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45972.284606944442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45972.284606944442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45972.284606944442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45972.284606944442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45972.284606944442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45972.284606944442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45972.284606944442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45972.284606944442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45972.284606944442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45972.284606944442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45972.284606944442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45972.284606944442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45972.284606944442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45972.284606944442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45972.284606944442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45972.284606944442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45972.284606944442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45972.284606944442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45972.284606944442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45972.284606944442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45972.284606944442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45972.284606944442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45972.284606944442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45972.284606944442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45972.284606944442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45972.284606944442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45972.284606944442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45972.284606944442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45972.284606944442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45972.284606944442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45972.284606944442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45972.284606944442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45972.284606944442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45972.284606944442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45972.284606944442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45972.284606944442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45972.284606944442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45972.284606944442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45972.284606944442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45972.284606944442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45972.284606944442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45972.284606944442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45972.284606944442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45972.284606944442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45972.284606944442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45972.284606944442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45972.284606944442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45972.284606944442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45972.284606944442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45972.284606944442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45972.284606944442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45972.284606944442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45972.284606944442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45972.284606944442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45972.284606944442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45972.284606944442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45972.284606944442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45972.284606944442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45972.284606944442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45972.284606944442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45972.284606944442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45972.284606944442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45972.284606944442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45972.284606944442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45972.284606944442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45972.284606944442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45972.284606944442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45972.284606944442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45972.284606944442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45972.284606944442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45972.284606944442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45972.284606944442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45972.284606944442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45972.284606944442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45972.284606944442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45972.284606944442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45972.284606944442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45972.284606944442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45972.284606944442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45972.284606944442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45972.284606944442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45972.284606944442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45972.284606944442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45972.284606944442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45972.284606944442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45972.284606944442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45972.284606944442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45972.284606944442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45972.284606944442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45972.284606944442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45972.284606944442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45972.284606944442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45972.284606944442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45972.284606944442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45972.284606944442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45972.284606944442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45972.284606944442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45972.284606944442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45972.284606944442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268.80388935184601</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0.14641249999840511</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45972.284606944442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45972.284606944442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45972.284606944442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45972.284606944442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45972.284606944442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45972.284606944442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45972.284606944442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45972.284606944442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45972.284606944442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45972.284606944442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45972.284606944442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45972.284606944442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45972.284606944442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45972.284606944442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45972.284606944442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45972.284606944442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45972.284606944442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45972.284606944442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45972.284606944442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45972.284606944442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45972.284606944442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45972.284606944442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45972.284606944442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45972.284606944442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45972.284606944442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45972.284606944442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45972.284606944442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45972.284606944442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45972.284606944442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45972.284606944442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45972.284606944442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45972.284606944442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45972.284606944442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45972.284606944442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45972.284606944442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45972.284606944442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45972.284606944442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45972.284606944442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45972.284606944442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45972.284606944442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45972.284606944442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45972.284606944442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45972.284606944442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45972.284606944442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45972.284606944442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45972.284606944442</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45972.284606944442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45972.284606944442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45972.284606944442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45972.284606944442</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45972.284606944442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45972.284606944442</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45972.284606944442</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80.452546759253892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46.095729629625566</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23.623495833329798</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s="106" customFormat="1" ht="30.75">
      <c r="A6" s="124" t="s">
        <v>39120</v>
      </c>
      <c r="B6" s="124" t="str">
        <f>IFERROR(VLOOKUP(D6,DB!A:K,11,0),"")</f>
        <v>R5</v>
      </c>
      <c r="C6" s="124">
        <v>1</v>
      </c>
      <c r="D6" s="124" t="s">
        <v>34677</v>
      </c>
      <c r="E6" s="124" t="s">
        <v>39021</v>
      </c>
      <c r="F6" s="125">
        <v>45972.080833333333</v>
      </c>
      <c r="G6" s="126">
        <f ca="1">IFERROR(NOW()-F6,"")</f>
        <v>0.20377361110877246</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45972.284606944442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45972.284606944442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45972.284606944442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45972.284606944442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45972.284606944442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45972.284606944442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45972.284606944442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45972.284606944442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45972.284606944442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45972.284606944442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45972.284606944442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45972.284606944442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45972.284606944442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45972.284606944442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45972.284606944442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45972.284606944442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45972.284606944442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45972.284606944442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45972.284606944442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45972.284606944442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45972.284606944442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45972.284606944442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45972.284606944442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45972.284606944442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45972.284606944442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45972.284606944442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45972.284606944442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45972.284606944442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45972.284606944442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45972.284606944442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45972.284606944442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45972.284606944442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45972.284606944442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45972.284606944442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45972.284606944442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45972.284606944442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45972.284606944442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45972.284606944442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45972.284606944442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45972.284606944442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45972.284606944442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45972.284606944442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45972.284606944442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45972.284606944442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45972.284606944442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45972.284606944442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45972.284606944442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45972.284606944442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45972.284606944442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45972.284606944442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45972.284606944442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45972.284606944442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45972.284606944442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45972.284606944442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45972.284606944442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45972.284606944442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45972.284606944442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45972.284606944442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45972.284606944442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45972.284606944442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45972.284606944442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45972.284606944442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45972.284606944442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45972.284606944442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45972.284606944442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45972.284606944442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45972.284606944442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45972.284606944442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45972.284606944442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45972.284606944442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45972.284606944442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45972.284606944442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45972.284606944442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45972.284606944442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45972.284606944442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45972.284606944442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45972.284606944442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45972.284606944442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45972.284606944442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45972.284606944442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45972.284606944442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45972.284606944442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45972.284606944442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45972.284606944442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45972.284606944442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45972.284606944442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45972.284606944442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45972.284606944442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45972.284606944442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45972.284606944442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45972.284606944442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45972.284606944442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45972.284606944442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45972.284606944442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45972.284606944442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45972.284606944442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45972.284606944442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45972.284606944442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45972.284606944442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45972.284606944442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45972.284606944442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45972.284606944442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45972.284606944442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45972.284606944442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45972.284606944442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45972.284606944442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45972.284606944442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45972.284606944442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45972.284606944442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45972.284606944442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45972.284606944442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45972.284606944442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45972.284606944442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45972.284606944442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45972.284606944442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45972.284606944442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45972.284606944442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45972.284606944442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45972.284606944442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45972.284606944442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45972.284606944442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45972.284606944442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45972.284606944442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45972.284606944442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45972.284606944442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45972.284606944442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45972.284606944442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45972.284606944442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45972.284606944442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45972.284606944442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45972.284606944442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45972.284606944442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45972.284606944442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45972.284606944442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45972.284606944442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45972.284606944442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45972.284606944442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45972.284606944442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45972.284606944442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45972.284606944442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45972.284606944442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45972.284606944442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45972.284606944442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45972.284606944442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45972.284606944442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45972.284606944442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45972.284606944442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45972.284606944442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45972.284606944442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45972.284606944442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45972.284606944442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45972.284606944442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45972.284606944442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45972.284606944442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45972.284606944442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45972.284606944442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45972.284606944442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45972.284606944442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45972.284606944442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45972.284606944442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45972.284606944442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45972.284606944442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45972.284606944442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45972.284606944442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45972.284606944442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45972.284606944442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45972.284606944442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45972.284606944442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45972.284606944442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45972.284606944442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45972.284606944442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45972.284606944442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45972.284606944442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45972.284606944442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45972.284606944442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45972.284606944442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45972.284606944442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45972.284606944442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45972.284606944442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45972.284606944442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45972.284606944442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45972.284606944442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45972.284606944442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45972.284606944442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45972.284606944442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45972.284606944442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45972.284606944442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45972.284606944442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45972.284606944442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45972.284606944442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45972.284606944442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45972.284606944442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45972.284606944442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45972.284606944442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45972.284606944442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45972.284606944442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45972.284606944442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45972.284606944442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45972.284606944442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45972.284606944442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45972.284606944442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45972.284606944442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45972.284606944442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45972.284606944442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45972.284606944442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45972.284606944442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45972.284606944442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45972.284606944442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45972.284606944442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45972.284606944442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45972.284606944442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45972.284606944442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45972.284606944442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45972.284606944442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45972.284606944442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45972.284606944442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45972.284606944442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45972.284606944442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45972.284606944442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45972.284606944442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45972.284606944442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45972.284606944442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45972.284606944442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45972.284606944442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45972.284606944442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45972.284606944442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45972.284606944442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45972.284606944442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45972.284606944442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45972.284606944442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45972.284606944442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45972.284606944442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45972.284606944442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45972.284606944442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45972.284606944442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45972.284606944442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45972.284606944442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45972.284606944442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45972.284606944442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45972.284606944442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45972.284606944442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45972.284606944442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45972.284606944442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45972.284606944442</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45972.284606944442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45972.284606944442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45972.284606944442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45972.284606944442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45972.284606944442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45972.284606944442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45972.284606944442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45972.284606944442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45972.284606944442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45972.284606944442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45972.284606944442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45972.284606944442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45972.284606944442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45972.284606944442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45972.284606944442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45972.284606944442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45972.284606944442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45972.284606944442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45972.284606944442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45972.284606944442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45972.284606944442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45972.284606944442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45972.284606944442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45972.284606944442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45972.284606944442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45972.284606944442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45972.284606944442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45972.284606944442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45972.284606944442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45972.284606944442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45972.284606944442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45972.284606944442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45972.284606944442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45972.284606944442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45972.284606944442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45972.284606944442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45972.284606944442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45972.284606944442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45972.284606944442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45972.284606944442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45972.284606944442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45972.284606944442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45972.284606944442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45972.284606944442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45972.284606944442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45972.284606944442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45972.284606944442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45972.284606944442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45972.284606944442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45972.284606944442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45972.284606944442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45972.284606944442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45972.284606944442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45972.284606944442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45972.284606944442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45972.284606944442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45972.284606944442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45972.284606944442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45972.284606944442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45972.284606944442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45972.284606944442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45972.284606944442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45972.284606944442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45972.284606944442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45972.284606944442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45972.284606944442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45972.284606944442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45972.284606944442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45972.284606944442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45972.284606944442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45972.284606944442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45972.284606944442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45972.284606944442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45972.284606944442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45972.284606944442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45972.284606944442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45972.284606944442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45972.284606944442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45972.284606944442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45972.284606944442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45972.284606944442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45972.284606944442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45972.284606944442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45972.284606944442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45972.284606944442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45972.284606944442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45972.284606944442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45972.284606944442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45972.284606944442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45972.284606944442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45972.284606944442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45972.284606944442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45972.284606944442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45972.284606944442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45972.284606944442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45972.284606944442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45972.284606944442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45972.284606944442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45972.284606944442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45972.284606944442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45972.284606944442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45972.284606944442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45972.284606944442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45972.284606944442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45972.284606944442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45972.284606944442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45972.284606944442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45972.284606944442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45972.284606944442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45972.284606944442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45972.284606944442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45972.284606944442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45972.284606944442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45972.284606944442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45972.284606944442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45972.284606944442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45972.284606944442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45972.284606944442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45972.284606944442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45972.284606944442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45972.284606944442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45972.284606944442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45972.284606944442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45972.284606944442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45972.284606944442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45972.284606944442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45972.284606944442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45972.284606944442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45972.284606944442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45972.284606944442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45972.284606944442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45972.284606944442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45972.284606944442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45972.284606944442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45972.284606944442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45972.284606944442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45972.284606944442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45972.284606944442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45972.284606944442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45972.284606944442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45972.284606944442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45972.284606944442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45972.284606944442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45972.284606944442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45972.284606944442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45972.284606944442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45972.284606944442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45972.284606944442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45972.284606944442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45972.284606944442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45972.284606944442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45972.284606944442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45972.284606944442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45972.284606944442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45972.284606944442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45972.284606944442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45972.284606944442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45972.284606944442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45972.284606944442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45972.284606944442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45972.284606944442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45972.284606944442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45972.284606944442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45972.284606944442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45972.284606944442</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2025-11-11T03:50:13Z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