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061" documentId="120_S{2AC9BD13-BADA-5192-A53E-5A8FF88502F6}" xr6:coauthVersionLast="47" xr6:coauthVersionMax="47" xr10:uidLastSave="{D7AC3474-71F3-42E2-A824-450909319AD3}"/>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<sst xmlns="http://schemas.openxmlformats.org/spreadsheetml/2006/main" count="180280" uniqueCount="39125">
  <si>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</si>
  <si>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</si>
  <si>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</si>
  <si>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</si>
  <si>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</si>
  <si>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</si>
  <si>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</si>
  <si>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</si>
  <si>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</si>
  <si>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</si>
  <si>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</si>
  <si>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</si>
  <si>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</si>
  <si>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</si>
  <si>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</si>
  <si>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</si>
  <si>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</si>
  <si>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</si>
  <si>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</si>
  <si>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</si>
  <si>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</si>
  <si>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</si>
  <si>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</si>
  <si>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</si>
  <si>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</si>
  <si>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</si>
  <si>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</si>
  <si>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</si>
  <si>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</si>
  <si>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</si>
  <si>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</si>
  <si>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</si>
  <si>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</si>
  <si>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</si>
  <si>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</si>
  <si>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</si>
  <si>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</si>
  <si>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</si>
  <si>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</si>
  <si>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</si>
  <si>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</si>
  <si>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</si>
  <si>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</si>
  <si>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</si>
  <si>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</si>
  <si>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</si>
  <si>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</si>
  <si>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</si>
  <si>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</si>
  <si>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</si>
  <si>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</si>
  <si>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</si>
  <si>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</si>
  <si>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</si>
  <si>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</si>
  <si>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</si>
  <si>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</si>
  <si>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</si>
  <si>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</si>
  <si>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</si>
  <si>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</si>
  <si>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</si>
  <si>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</si>
  <si>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</si>
  <si>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</si>
  <si>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</si>
  <si>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</si>
  <si>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</si>
  <si>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</si>
  <si>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</si>
  <si>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</si>
  <si>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</si>
  <si>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</si>
  <si>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</si>
  <si>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</si>
  <si>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</si>
  <si>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</si>
  <si>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</si>
  <si>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</si>
  <si>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</si>
  <si>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</si>
  <si>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</si>
  <si>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</si>
  <si>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</si>
  <si>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</si>
  <si>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</si>
  <si>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</si>
  <si>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</si>
  <si>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</si>
  <si>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</si>
  <si>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</si>
  <si>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</si>
  <si>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</si>
  <si>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</si>
  <si>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</si>
  <si>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</si>
  <si>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</si>
  <si>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</si>
  <si>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</si>
  <si>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</si>
  <si>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</si>
  <si>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</si>
  <si>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</si>
  <si>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</si>
  <si>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</si>
  <si>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</si>
  <si>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</si>
  <si>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</si>
  <si>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</si>
  <si>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</si>
  <si>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</si>
  <si>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</si>
  <si>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</si>
  <si>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</si>
  <si>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</si>
  <si>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</si>
  <si>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</si>
  <si>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</si>
  <si>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</si>
  <si>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</si>
  <si>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</si>
  <si>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</si>
  <si>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</si>
  <si>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</si>
  <si>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</si>
  <si>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</si>
  <si>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</si>
  <si>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</si>
  <si>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</si>
  <si>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</si>
  <si>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</si>
  <si>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</si>
  <si>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</si>
  <si>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</si>
  <si>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</si>
  <si>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</si>
  <si>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</si>
  <si>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</si>
  <si>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</si>
  <si>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</si>
  <si>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</si>
  <si>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</si>
  <si>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</si>
  <si>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</si>
  <si>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</si>
  <si>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</si>
  <si>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</si>
  <si>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</si>
  <si>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</si>
  <si>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</si>
  <si>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</si>
  <si>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</si>
  <si>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</si>
  <si>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</si>
  <si>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</si>
  <si>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</si>
  <si>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</si>
  <si>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</si>
  <si>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</si>
  <si>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</si>
  <si>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</si>
  <si>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</si>
  <si>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</si>
  <si>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</si>
  <si>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</si>
  <si>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</si>
  <si>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</si>
  <si>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</si>
  <si>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</si>
  <si>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</si>
  <si>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</si>
  <si>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</si>
  <si>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</si>
  <si>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</si>
  <si>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</si>
  <si>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</si>
  <si>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</si>
  <si>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</si>
  <si>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</si>
  <si>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</si>
  <si>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</si>
  <si>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</si>
  <si>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</si>
  <si>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</si>
  <si>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</si>
  <si>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</si>
  <si>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</si>
  <si>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</si>
  <si>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</si>
  <si>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</si>
  <si>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</si>
  <si>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</si>
  <si>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</si>
  <si>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</si>
  <si>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</si>
  <si>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</si>
  <si>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</si>
  <si>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</si>
  <si>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</si>
  <si>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</si>
  <si>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</si>
  <si>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</si>
  <si>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</si>
  <si>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</si>
  <si>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</si>
  <si>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</si>
  <si>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</si>
  <si>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</si>
  <si>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</si>
  <si>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</si>
  <si>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</si>
  <si>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</si>
  <si>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</si>
  <si>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</si>
  <si>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</si>
  <si>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</si>
  <si>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</si>
  <si>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</si>
  <si>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</si>
  <si>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</si>
  <si>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</si>
  <si>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</si>
  <si>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</si>
  <si>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</si>
  <si>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</si>
  <si>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</si>
  <si>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</si>
  <si>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</si>
  <si>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</si>
  <si>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</si>
  <si>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</si>
  <si>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</si>
  <si>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</si>
  <si>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</si>
  <si>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</si>
  <si>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</si>
  <si>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</si>
  <si>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</si>
  <si>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</si>
  <si>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</si>
  <si>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</si>
  <si>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</si>
  <si>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</si>
  <si>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</si>
  <si>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</si>
  <si>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</si>
  <si>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</si>
  <si>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</si>
  <si>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</si>
  <si>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</si>
  <si>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</si>
  <si>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</si>
  <si>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</si>
  <si>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</si>
  <si>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</si>
  <si>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</si>
  <si>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</si>
  <si>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</si>
  <si>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</si>
  <si>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</si>
  <si>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</si>
  <si>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</si>
  <si>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</si>
  <si>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</si>
  <si>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</si>
  <si>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</si>
  <si>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</si>
  <si>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</si>
  <si>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</si>
  <si>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</si>
  <si>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</si>
  <si>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</si>
  <si>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</si>
  <si>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</si>
  <si>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</si>
  <si>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</si>
  <si>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</si>
  <si>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</si>
  <si>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</si>
  <si>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</si>
  <si>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</si>
  <si>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</si>
  <si>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</si>
  <si>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</si>
  <si>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</si>
  <si>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</si>
  <si>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</si>
  <si>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</si>
  <si>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</si>
  <si>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</si>
  <si>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</si>
  <si>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</si>
  <si>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</si>
  <si>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</si>
  <si>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</si>
  <si>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</si>
  <si>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</si>
  <si>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</si>
  <si>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</si>
  <si>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</si>
  <si>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</si>
  <si>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</si>
  <si>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</si>
  <si>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</si>
  <si>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</si>
  <si>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</si>
  <si>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</si>
  <si>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</si>
  <si>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</si>
  <si>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</si>
  <si>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</si>
  <si>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</si>
  <si>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</si>
  <si>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</si>
  <si>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</si>
  <si>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</si>
  <si>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</si>
  <si>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</si>
  <si>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</si>
  <si>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</si>
  <si>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</si>
  <si>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</si>
  <si>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</si>
  <si>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</si>
  <si>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</si>
  <si>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</si>
  <si>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</si>
  <si>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</si>
  <si>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</si>
  <si>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</si>
  <si>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</si>
  <si>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</si>
  <si>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</si>
  <si>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</si>
  <si>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</si>
  <si>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</si>
  <si>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</si>
  <si>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</si>
  <si>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</si>
  <si>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</si>
  <si>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</si>
  <si>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</si>
  <si>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</si>
  <si>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</si>
  <si>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</si>
  <si>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</si>
  <si>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</si>
  <si>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</si>
  <si>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</si>
  <si>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</si>
  <si>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</si>
  <si>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</si>
  <si>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</si>
  <si>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</si>
  <si>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</si>
  <si>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</si>
  <si>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</si>
  <si>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</si>
  <si>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</si>
  <si>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</si>
  <si>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</si>
  <si>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</si>
  <si>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</si>
  <si>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</si>
  <si>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</si>
  <si>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</si>
  <si>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</si>
  <si>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</si>
  <si>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</si>
  <si>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</si>
  <si>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</si>
  <si>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</si>
  <si>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</si>
  <si>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</si>
  <si>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</si>
  <si>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</si>
  <si>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</si>
  <si>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</si>
  <si>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</si>
  <si>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</si>
  <si>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</si>
  <si>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</si>
  <si>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</si>
  <si>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</si>
  <si>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</si>
  <si>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</si>
  <si>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</si>
  <si>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</si>
  <si>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</si>
  <si>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</si>
  <si>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</si>
  <si>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</si>
  <si>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</si>
  <si>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</si>
  <si>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</si>
  <si>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</si>
  <si>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</si>
  <si>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</si>
  <si>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</si>
  <si>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</si>
  <si>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</si>
  <si>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</si>
  <si>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</si>
  <si>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</si>
  <si>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</si>
  <si>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</si>
  <si>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</si>
  <si>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</si>
  <si>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</si>
  <si>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</si>
  <si>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</si>
  <si>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</si>
  <si>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</si>
  <si>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</si>
  <si>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</si>
  <si>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</si>
  <si>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</si>
  <si>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</si>
  <si>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</si>
  <si>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</si>
  <si>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</si>
  <si>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</si>
  <si>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</si>
  <si>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</si>
  <si>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</si>
  <si>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</si>
  <si>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</si>
  <si>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</si>
  <si>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</si>
  <si>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</si>
  <si>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</si>
  <si>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</si>
  <si>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</si>
  <si>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</si>
  <si>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</si>
  <si>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</si>
  <si>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</si>
  <si>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</si>
  <si>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</si>
  <si>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</si>
  <si>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</si>
  <si>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</si>
  <si>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</si>
  <si>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</si>
  <si>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</si>
  <si>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</si>
  <si>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</si>
  <si>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</si>
  <si>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</si>
  <si>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</si>
  <si>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</si>
  <si>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</si>
  <si>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</si>
  <si>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</si>
  <si>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</si>
  <si>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</si>
  <si>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</si>
  <si>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</si>
  <si>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</si>
  <si>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</si>
  <si>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</si>
  <si>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</si>
  <si>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</si>
  <si>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</si>
  <si>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</si>
  <si>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</si>
  <si>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</si>
  <si>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</si>
  <si>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</si>
  <si>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</si>
  <si>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</si>
  <si>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</si>
  <si>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</si>
  <si>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</si>
  <si>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</si>
  <si>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</si>
  <si>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</si>
  <si>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</si>
  <si>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</si>
  <si>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</si>
  <si>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</si>
  <si>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</si>
  <si>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</si>
  <si>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</si>
  <si>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</si>
  <si>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</si>
  <si>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</si>
  <si>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</si>
  <si>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</si>
  <si>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</si>
  <si>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</si>
  <si>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</si>
  <si>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</si>
  <si>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</si>
  <si>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</si>
  <si>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</si>
  <si>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</si>
  <si>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</si>
  <si>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</si>
  <si>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</si>
  <si>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</si>
  <si>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</si>
  <si>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</si>
  <si>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</si>
  <si>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</si>
  <si>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</si>
  <si>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</si>
  <si>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</si>
  <si>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</si>
  <si>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</si>
  <si>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</si>
  <si>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</si>
  <si>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</si>
  <si>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</si>
  <si>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</si>
  <si>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</si>
  <si>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</si>
  <si>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</si>
  <si>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</si>
  <si>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</si>
  <si>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</si>
  <si>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</si>
  <si>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</si>
  <si>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</si>
  <si>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</si>
  <si>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</si>
  <si>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</si>
  <si>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</si>
  <si>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</si>
  <si>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</si>
  <si>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</si>
  <si>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</si>
  <si>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</si>
  <si>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</si>
  <si>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</si>
  <si>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</si>
  <si>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</si>
  <si>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</si>
  <si>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</si>
  <si>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</si>
  <si>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</si>
  <si>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</si>
  <si>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</si>
  <si>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</si>
  <si>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</si>
  <si>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</si>
  <si>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</si>
  <si>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</si>
  <si>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</si>
  <si>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</si>
  <si>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</si>
  <si>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</si>
  <si>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</si>
  <si>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</si>
  <si>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</si>
  <si>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</si>
  <si>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</si>
  <si>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</si>
  <si>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</si>
  <si>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</si>
  <si>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</si>
  <si>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</si>
  <si>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</si>
  <si>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</si>
  <si>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</si>
  <si>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</si>
  <si>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</si>
  <si>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</si>
  <si>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</si>
  <si>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</si>
  <si>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</si>
  <si>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</si>
  <si>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</si>
  <si>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</si>
  <si>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</si>
  <si>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</si>
  <si>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</si>
  <si>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</si>
  <si>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</si>
  <si>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</si>
  <si>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</si>
  <si>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</si>
  <si>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</si>
  <si>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</si>
  <si>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</si>
  <si>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</si>
  <si>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</si>
  <si>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</si>
  <si>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</si>
  <si>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</si>
  <si>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</si>
  <si>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</si>
  <si>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</si>
  <si>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</si>
  <si>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</si>
  <si>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</si>
  <si>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</si>
  <si>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</si>
  <si>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</si>
  <si>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</si>
  <si>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</si>
  <si>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</si>
  <si>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</si>
  <si>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</si>
  <si>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</si>
  <si>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</si>
  <si>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</si>
  <si>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</si>
  <si>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</si>
  <si>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</si>
  <si>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</si>
  <si>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</si>
  <si>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</si>
  <si>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</si>
  <si>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</si>
  <si>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</si>
  <si>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</si>
  <si>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</si>
  <si>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</si>
  <si>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</si>
  <si>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</si>
  <si>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</si>
  <si>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</si>
  <si>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</si>
  <si>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</si>
  <si>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</si>
  <si>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</si>
  <si>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</si>
  <si>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</si>
  <si>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</si>
  <si>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</si>
  <si>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</si>
  <si>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</si>
  <si>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</si>
  <si>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</si>
  <si>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</si>
  <si>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</si>
  <si>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</si>
  <si>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</si>
  <si>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</si>
  <si>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</si>
  <si>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</si>
  <si>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</si>
  <si>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</si>
  <si>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</si>
  <si>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</si>
  <si>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</si>
  <si>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</si>
  <si>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</si>
  <si>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</si>
  <si>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</si>
  <si>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</si>
  <si>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</si>
  <si>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</si>
  <si>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</si>
  <si>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</si>
  <si>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</si>
  <si>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</si>
  <si>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</si>
  <si>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</si>
  <si>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</si>
  <si>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</si>
  <si>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</si>
  <si>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</si>
  <si>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</si>
  <si>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</si>
  <si>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</si>
  <si>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</si>
  <si>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</si>
  <si>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</si>
  <si>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</si>
  <si>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</si>
  <si>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</si>
  <si>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</si>
  <si>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</si>
  <si>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</si>
  <si>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</si>
  <si>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</si>
  <si>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</si>
  <si>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</si>
  <si>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</si>
  <si>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</si>
  <si>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</si>
  <si>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</si>
  <si>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</si>
  <si>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</si>
  <si>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</si>
  <si>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</si>
  <si>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</si>
  <si>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</si>
  <si>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</si>
  <si>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</si>
  <si>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</si>
  <si>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</si>
  <si>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</si>
  <si>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</si>
  <si>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</si>
  <si>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</si>
  <si>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</si>
  <si>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</si>
  <si>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</si>
  <si>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</si>
  <si>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</si>
  <si>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</si>
  <si>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</si>
  <si>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</si>
  <si>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</si>
  <si>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</si>
  <si>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</si>
  <si>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</si>
  <si>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</si>
  <si>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</si>
  <si>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</si>
  <si>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</si>
  <si>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</si>
  <si>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</si>
  <si>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</si>
  <si>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</si>
  <si>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</si>
  <si>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</si>
  <si>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</si>
  <si>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</si>
  <si>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</si>
  <si>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</si>
  <si>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</si>
  <si>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</si>
  <si>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</si>
  <si>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</si>
  <si>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</si>
  <si>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</si>
  <si>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</si>
  <si>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</si>
  <si>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</si>
  <si>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</si>
  <si>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</si>
  <si>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</si>
  <si>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</si>
  <si>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</si>
  <si>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</si>
  <si>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</si>
  <si>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</si>
  <si>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</si>
  <si>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</si>
  <si>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</si>
  <si>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</si>
  <si>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</si>
  <si>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</si>
  <si>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</si>
  <si>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</si>
  <si>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</si>
  <si>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</si>
  <si>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</si>
  <si>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</si>
  <si>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</si>
  <si>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</si>
  <si>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</si>
  <si>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</si>
  <si>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</si>
  <si>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</si>
  <si>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</si>
  <si>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</si>
  <si>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</si>
  <si>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</si>
  <si>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</si>
  <si>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</si>
  <si>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</si>
  <si>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</si>
  <si>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</si>
  <si>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</si>
  <si>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</si>
  <si>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</si>
  <si>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</si>
  <si>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</si>
  <si>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</si>
  <si>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</si>
  <si>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</si>
  <si>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</si>
  <si>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</si>
  <si>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</si>
  <si>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</si>
  <si>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</si>
  <si>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</si>
  <si>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</si>
  <si>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</si>
  <si>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</si>
  <si>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</si>
  <si>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</si>
  <si>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</si>
  <si>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</si>
  <si>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</si>
  <si>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</si>
  <si>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</si>
  <si>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</si>
  <si>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</si>
  <si>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</si>
  <si>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</si>
  <si>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</si>
  <si>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</si>
  <si>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</si>
  <si>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</si>
  <si>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</si>
  <si>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</si>
  <si>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</si>
  <si>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</si>
  <si>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</si>
  <si>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</si>
  <si>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</si>
  <si>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</si>
  <si>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</si>
  <si>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</si>
  <si>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</si>
  <si>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</si>
  <si>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</si>
  <si>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</si>
  <si>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</si>
  <si>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</si>
  <si>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</si>
  <si>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</si>
  <si>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</si>
  <si>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</si>
  <si>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</si>
  <si>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</si>
  <si>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</si>
  <si>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</si>
  <si>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</si>
  <si>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</si>
  <si>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</si>
  <si>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</si>
  <si>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</si>
  <si>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</si>
  <si>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</si>
  <si>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</si>
  <si>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</si>
  <si>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</si>
  <si>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</si>
  <si>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</si>
  <si>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</si>
  <si>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</si>
  <si>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</si>
  <si>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</si>
  <si>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</si>
  <si>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</si>
  <si>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</si>
  <si>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</si>
  <si>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</si>
  <si>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</si>
  <si>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</si>
  <si>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</si>
  <si>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</si>
  <si>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</si>
  <si>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</si>
  <si>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</si>
  <si>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</si>
  <si>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</si>
  <si>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</si>
  <si>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</si>
  <si>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</si>
  <si>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</si>
  <si>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</si>
  <si>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</si>
  <si>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</si>
  <si>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</si>
  <si>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</si>
  <si>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</si>
  <si>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</si>
  <si>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</si>
  <si>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</si>
  <si>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</si>
  <si>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</si>
  <si>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</si>
  <si>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</si>
  <si>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</si>
  <si>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</si>
  <si>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</si>
  <si>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</si>
  <si>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</si>
  <si>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</si>
  <si>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</si>
  <si>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</si>
  <si>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</si>
  <si>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</si>
  <si>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</si>
  <si>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</si>
  <si>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</si>
  <si>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</si>
  <si>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</si>
  <si>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</si>
  <si>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</si>
  <si>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</si>
  <si>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</si>
  <si>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</si>
  <si>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</si>
  <si>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</si>
  <si>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</si>
  <si>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</si>
  <si>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</si>
  <si>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</si>
  <si>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</si>
  <si>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</si>
  <si>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</si>
  <si>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</si>
  <si>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</si>
  <si>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</si>
  <si>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</si>
  <si>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</si>
  <si>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</si>
  <si>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</si>
  <si>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</si>
  <si>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</si>
  <si>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</si>
  <si>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</si>
  <si>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</si>
  <si>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</si>
  <si>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</si>
  <si>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</si>
  <si>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</si>
  <si>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</si>
  <si>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</si>
  <si>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</si>
  <si>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</si>
  <si>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</si>
  <si>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</si>
  <si>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</si>
  <si>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</si>
  <si>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</si>
  <si>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</si>
  <si>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</si>
  <si>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</si>
  <si>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</si>
  <si>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</si>
  <si>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</si>
  <si>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</si>
  <si>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</si>
  <si>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</si>
  <si>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</si>
  <si>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</si>
  <si>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</si>
  <si>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</si>
  <si>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</si>
  <si>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</si>
  <si>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</si>
  <si>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</si>
  <si>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</si>
  <si>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</si>
  <si>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</si>
  <si>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</si>
  <si>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</si>
  <si>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</si>
  <si>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</si>
  <si>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</si>
  <si>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</si>
  <si>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</si>
  <si>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</si>
  <si>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</si>
  <si>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</si>
  <si>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</si>
  <si>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</si>
  <si>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</si>
  <si>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</si>
  <si>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</si>
  <si>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</si>
  <si>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</si>
  <si>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</si>
  <si>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</si>
  <si>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</si>
  <si>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</si>
  <si>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</si>
  <si>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</si>
  <si>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</si>
  <si>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</si>
  <si>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</si>
  <si>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</si>
  <si>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</si>
  <si>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</si>
  <si>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</si>
  <si>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</si>
  <si>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</si>
  <si>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</si>
  <si>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</si>
  <si>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</si>
  <si>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</si>
  <si>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</si>
  <si>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</si>
  <si>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</si>
  <si>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</si>
  <si>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</si>
  <si>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</si>
  <si>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</si>
  <si>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</si>
  <si>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</si>
  <si>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</si>
  <si>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</si>
  <si>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</si>
  <si>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</si>
  <si>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</si>
  <si>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</si>
  <si>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</si>
  <si>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</si>
  <si>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</si>
  <si>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</si>
  <si>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</si>
  <si>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</si>
  <si>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</si>
  <si>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</si>
  <si>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</si>
  <si>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</si>
  <si>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</si>
  <si>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</si>
  <si>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</si>
  <si>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</si>
  <si>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</si>
  <si>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</si>
  <si>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</si>
  <si>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</si>
  <si>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</si>
  <si>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</si>
  <si>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</si>
  <si>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</si>
  <si>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</si>
  <si>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</si>
  <si>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</si>
  <si>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</si>
  <si>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</si>
  <si>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</si>
  <si>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</si>
  <si>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</si>
  <si>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</si>
  <si>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</si>
  <si>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</si>
  <si>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</si>
  <si>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</si>
  <si>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</si>
  <si>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</si>
  <si>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</si>
  <si>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</si>
  <si>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</si>
  <si>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</si>
  <si>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</si>
  <si>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</si>
  <si>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</si>
  <si>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</si>
  <si>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</si>
  <si>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</si>
  <si>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</si>
  <si>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</si>
  <si>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</si>
  <si>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</si>
  <si>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</si>
  <si>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</si>
  <si>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</si>
  <si>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</si>
  <si>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</si>
  <si>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</si>
  <si>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</si>
  <si>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</si>
  <si>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</si>
  <si>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</si>
  <si>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</si>
  <si>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</si>
  <si>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</si>
  <si>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</si>
  <si>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</si>
  <si>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</si>
  <si>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</si>
  <si>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</si>
  <si>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</si>
  <si>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</si>
  <si>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</si>
  <si>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</si>
  <si>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</si>
  <si>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</si>
  <si>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</si>
  <si>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</si>
  <si>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</si>
  <si>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</si>
  <si>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</si>
  <si>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</si>
  <si>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</si>
  <si>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</si>
  <si>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</si>
  <si>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</si>
  <si>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</si>
  <si>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</si>
  <si>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</si>
  <si>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</si>
  <si>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</si>
  <si>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</si>
  <si>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</si>
  <si>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</si>
  <si>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</si>
  <si>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</si>
  <si>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</si>
  <si>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</si>
  <si>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</si>
  <si>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</si>
  <si>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</si>
  <si>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</si>
  <si>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</si>
  <si>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</si>
  <si>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</si>
  <si>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</si>
  <si>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</si>
  <si>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</si>
  <si>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</si>
  <si>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</si>
  <si>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</si>
  <si>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</si>
  <si>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</si>
  <si>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</si>
  <si>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</si>
  <si>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</si>
  <si>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</si>
  <si>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</si>
  <si>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</si>
  <si>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</si>
  <si>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</si>
  <si>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</si>
  <si>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</si>
  <si>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</si>
  <si>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</si>
  <si>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</si>
  <si>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</si>
  <si>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</si>
  <si>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</si>
  <si>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</si>
  <si>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</si>
  <si>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</si>
  <si>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</si>
  <si>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</si>
  <si>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</si>
  <si>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</si>
  <si>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</si>
  <si>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</si>
  <si>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</si>
  <si>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</si>
  <si>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</si>
  <si>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</si>
  <si>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</si>
  <si>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</si>
  <si>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</si>
  <si>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</si>
  <si>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</si>
  <si>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</si>
  <si>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</si>
  <si>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</si>
  <si>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</si>
  <si>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</si>
  <si>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</si>
  <si>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</si>
  <si>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</si>
  <si>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</si>
  <si>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</si>
  <si>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</si>
  <si>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</si>
  <si>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</si>
  <si>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</si>
  <si>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</si>
  <si>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</si>
  <si>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</si>
  <si>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</si>
  <si>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</si>
  <si>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</si>
  <si>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</si>
  <si>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</si>
  <si>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</si>
  <si>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</si>
  <si>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</si>
  <si>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</si>
  <si>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</si>
  <si>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</si>
  <si>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</si>
  <si>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</si>
  <si>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</si>
  <si>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</si>
  <si>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</si>
  <si>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</si>
  <si>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</si>
  <si>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</si>
  <si>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</si>
  <si>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</si>
  <si>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</si>
  <si>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</si>
  <si>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</si>
  <si>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</si>
  <si>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</si>
  <si>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</si>
  <si>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</si>
  <si>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</si>
  <si>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</si>
  <si>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</si>
  <si>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</si>
  <si>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</si>
  <si>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</si>
  <si>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</si>
  <si>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</si>
  <si>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</si>
  <si>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</si>
  <si>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</si>
  <si>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</si>
  <si>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</si>
  <si>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</si>
  <si>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</si>
  <si>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</si>
  <si>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</si>
  <si>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</si>
  <si>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</si>
  <si>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</si>
  <si>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</si>
  <si>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</si>
  <si>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</si>
  <si>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</si>
  <si>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</si>
  <si>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</si>
  <si>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</si>
  <si>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</si>
  <si>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</si>
  <si>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</si>
  <si>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</si>
  <si>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</si>
  <si>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</si>
  <si>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</si>
  <si>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</si>
  <si>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</si>
  <si>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</si>
  <si>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</si>
  <si>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</si>
  <si>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</si>
  <si>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</si>
  <si>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</si>
  <si>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</si>
  <si>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</si>
  <si>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</si>
  <si>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</si>
  <si>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</si>
  <si>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</si>
  <si>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</si>
  <si>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</si>
  <si>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</si>
  <si>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</si>
  <si>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</si>
  <si>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</si>
  <si>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</si>
  <si>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</si>
  <si>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</si>
  <si>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</si>
  <si>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</si>
  <si>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</si>
  <si>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</si>
  <si>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</si>
  <si>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</si>
  <si>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</si>
  <si>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</si>
  <si>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</si>
  <si>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</si>
  <si>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</si>
  <si>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</si>
  <si>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</si>
  <si>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</si>
  <si>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</si>
  <si>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</si>
  <si>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</si>
  <si>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</si>
  <si>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</si>
  <si>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</si>
  <si>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</si>
  <si>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</si>
  <si>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</si>
  <si>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</si>
  <si>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</si>
  <si>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</si>
  <si>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</si>
  <si>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</si>
  <si>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</si>
  <si>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</si>
  <si>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</si>
  <si>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</si>
  <si>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</si>
  <si>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</si>
  <si>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</si>
  <si>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</si>
  <si>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</si>
  <si>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</si>
  <si>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</si>
  <si>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</si>
  <si>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</si>
  <si>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</si>
  <si>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</si>
  <si>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</si>
  <si>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</si>
  <si>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</si>
  <si>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</si>
  <si>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</si>
  <si>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</si>
  <si>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</si>
  <si>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</si>
  <si>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</si>
  <si>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</si>
  <si>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</si>
  <si>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</si>
  <si>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</si>
  <si>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</si>
  <si>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</si>
  <si>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</si>
  <si>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</si>
  <si>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</si>
  <si>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</si>
  <si>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</si>
  <si>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</si>
  <si>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</si>
  <si>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</si>
  <si>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</si>
  <si>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</si>
  <si>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</si>
  <si>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</si>
  <si>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</si>
  <si>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</si>
  <si>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</si>
  <si>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</si>
  <si>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</si>
  <si>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</si>
  <si>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</si>
  <si>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</si>
  <si>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</si>
  <si>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</si>
  <si>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</si>
  <si>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</si>
  <si>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</si>
  <si>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</si>
  <si>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</si>
  <si>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</si>
  <si>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</si>
  <si>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</si>
  <si>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</si>
  <si>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</si>
  <si>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</si>
  <si>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</si>
  <si>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</si>
  <si>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</si>
  <si>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</si>
  <si>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</si>
  <si>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</si>
  <si>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</si>
  <si>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</si>
  <si>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</si>
  <si>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</si>
  <si>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</si>
  <si>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</si>
  <si>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</si>
  <si>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</si>
  <si>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</si>
  <si>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</si>
  <si>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</si>
  <si>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</si>
  <si>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</si>
  <si>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</si>
  <si>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</si>
  <si>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</si>
  <si>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</si>
  <si>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</si>
  <si>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</si>
  <si>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</si>
  <si>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</si>
  <si>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</si>
  <si>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</si>
  <si>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</si>
  <si>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</si>
  <si>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</si>
  <si>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</si>
  <si>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</si>
  <si>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</si>
  <si>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</si>
  <si>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</si>
  <si>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</si>
  <si>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</si>
  <si>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</si>
  <si>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</si>
  <si>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</si>
  <si>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</si>
  <si>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</si>
  <si>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</si>
  <si>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</si>
  <si>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</si>
  <si>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</si>
  <si>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</si>
  <si>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</si>
  <si>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</si>
  <si>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</si>
  <si>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</si>
  <si>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</si>
  <si>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</si>
  <si>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</si>
  <si>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</si>
  <si>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</si>
  <si>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</si>
  <si>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</si>
  <si>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</si>
  <si>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</si>
  <si>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</si>
  <si>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</si>
  <si>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</si>
  <si>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</si>
  <si>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</si>
  <si>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</si>
  <si>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</si>
  <si>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</si>
  <si>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</si>
  <si>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</si>
  <si>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</si>
  <si>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</si>
  <si>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</si>
  <si>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</si>
  <si>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</si>
  <si>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</si>
  <si>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</si>
  <si>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</si>
  <si>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</si>
  <si>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</si>
  <si>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</si>
  <si>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</si>
  <si>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</si>
  <si>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</si>
  <si>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</si>
  <si>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</si>
  <si>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</si>
  <si>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</si>
  <si>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</si>
  <si>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</si>
  <si>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</si>
  <si>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</si>
  <si>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</si>
  <si>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</si>
  <si>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</si>
  <si>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</si>
  <si>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</si>
  <si>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</si>
  <si>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</si>
  <si>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</si>
  <si>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</si>
  <si>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</si>
  <si>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</si>
  <si>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</si>
  <si>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</si>
  <si>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</si>
  <si>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</si>
  <si>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</si>
  <si>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</si>
  <si>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</si>
  <si>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</si>
  <si>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</si>
  <si>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</si>
  <si>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</si>
  <si>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</si>
  <si>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</si>
  <si>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</si>
  <si>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</si>
  <si>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</si>
  <si>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</si>
  <si>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</si>
  <si>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</si>
  <si>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</si>
  <si>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</si>
  <si>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</si>
  <si>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</si>
  <si>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</si>
  <si>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</si>
  <si>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</si>
  <si>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</si>
  <si>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</si>
  <si>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</si>
  <si>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</si>
  <si>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</si>
  <si>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</si>
  <si>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</si>
  <si>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</si>
  <si>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</si>
  <si>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</si>
  <si>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</si>
  <si>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</si>
  <si>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</si>
  <si>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</si>
  <si>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</si>
  <si>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</si>
  <si>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</si>
  <si>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</si>
  <si>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</si>
  <si>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</si>
  <si>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</si>
  <si>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</si>
  <si>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</si>
  <si>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</si>
  <si>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</si>
  <si>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</si>
  <si>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</si>
  <si>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</si>
  <si>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</si>
  <si>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</si>
  <si>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</si>
  <si>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</si>
  <si>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</si>
  <si>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</si>
  <si>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</si>
  <si>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</si>
  <si>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</si>
  <si>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</si>
  <si>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</si>
  <si>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</si>
  <si>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</si>
  <si>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</si>
  <si>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</si>
  <si>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</si>
  <si>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</si>
  <si>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</si>
  <si>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</si>
  <si>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</si>
  <si>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</si>
  <si>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</si>
  <si>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</si>
  <si>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</si>
  <si>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</si>
  <si>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</si>
  <si>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</si>
  <si>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</si>
  <si>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</si>
  <si>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</si>
  <si>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</si>
  <si>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</si>
  <si>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</si>
  <si>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</si>
  <si>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</si>
  <si>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</si>
  <si>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</si>
  <si>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</si>
  <si>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</si>
  <si>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</si>
  <si>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</si>
  <si>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</si>
  <si>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</si>
  <si>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</si>
  <si>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</si>
  <si>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</si>
  <si>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</si>
  <si>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</si>
  <si>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</si>
  <si>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</si>
  <si>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</si>
  <si>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</si>
  <si>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</si>
  <si>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</si>
  <si>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</si>
  <si>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</si>
  <si>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</si>
  <si>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</si>
  <si>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</si>
  <si>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</si>
  <si>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</si>
  <si>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</si>
  <si>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</si>
  <si>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</si>
  <si>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</si>
  <si>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</si>
  <si>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</si>
  <si>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</si>
  <si>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</si>
  <si>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</si>
  <si>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</si>
  <si>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</si>
  <si>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</si>
  <si>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</si>
  <si>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</si>
  <si>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</si>
  <si>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</si>
  <si>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</si>
  <si>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</si>
  <si>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</si>
  <si>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</si>
  <si>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</si>
  <si>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</si>
  <si>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</si>
  <si>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</si>
  <si>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</si>
  <si>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</si>
  <si>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</si>
  <si>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</si>
  <si>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</si>
  <si>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</si>
  <si>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</si>
  <si>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</si>
  <si>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</si>
  <si>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</si>
  <si>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</si>
  <si>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</si>
  <si>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</si>
  <si>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</si>
  <si>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</si>
  <si>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</si>
  <si>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</si>
  <si>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</si>
  <si>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</si>
  <si>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</si>
  <si>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</si>
  <si>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</si>
  <si>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</si>
  <si>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</si>
  <si>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</si>
  <si>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</si>
  <si>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</si>
  <si>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</si>
  <si>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</si>
  <si>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</si>
  <si>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</si>
  <si>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</si>
  <si>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</si>
  <si>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</si>
  <si>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</si>
  <si>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</si>
  <si>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</si>
  <si>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</si>
  <si>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</si>
  <si>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</si>
  <si>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</si>
  <si>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</si>
  <si>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</si>
  <si>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</si>
  <si>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</si>
  <si>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</si>
  <si>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</si>
  <si>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</si>
  <si>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</si>
  <si>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</si>
  <si>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</si>
  <si>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</si>
  <si>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</si>
  <si>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</si>
  <si>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</si>
  <si>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</si>
  <si>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</si>
  <si>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</si>
  <si>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</si>
  <si>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</si>
  <si>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</si>
  <si>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</si>
  <si>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</si>
  <si>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</si>
  <si>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</si>
  <si>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</si>
  <si>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</si>
  <si>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</si>
  <si>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</si>
  <si>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</si>
  <si>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</si>
  <si>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</si>
  <si>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</si>
  <si>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</si>
  <si>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</si>
  <si>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</si>
  <si>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</si>
  <si>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</si>
  <si>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</si>
  <si>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</si>
  <si>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</si>
  <si>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</si>
  <si>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</si>
  <si>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</si>
  <si>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</si>
  <si>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</si>
  <si>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</si>
  <si>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</si>
  <si>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</si>
  <si>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</si>
  <si>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</si>
  <si>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</si>
  <si>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</si>
  <si>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</si>
  <si>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</si>
  <si>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</si>
  <si>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</si>
  <si>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</si>
  <si>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</si>
  <si>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</si>
  <si>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</si>
  <si>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</si>
  <si>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</si>
  <si>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</si>
  <si>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</si>
  <si>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</si>
  <si>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</si>
  <si>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</si>
  <si>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</si>
  <si>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</si>
  <si>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</si>
  <si>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</si>
  <si>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</si>
  <si>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</si>
  <si>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</si>
  <si>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</si>
  <si>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</si>
  <si>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</si>
  <si>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</si>
  <si>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</si>
  <si>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</si>
  <si>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</si>
  <si>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</si>
  <si>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</si>
  <si>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</si>
  <si>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</si>
  <si>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</si>
  <si>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</si>
  <si>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</si>
  <si>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</si>
  <si>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</si>
  <si>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</si>
  <si>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</si>
  <si>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</si>
  <si>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</si>
  <si>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</si>
  <si>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</si>
  <si>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</si>
  <si>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</si>
  <si>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</si>
  <si>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</si>
  <si>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</si>
  <si>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</si>
  <si>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</si>
  <si>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</si>
  <si>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</si>
  <si>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</si>
  <si>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</si>
  <si>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</si>
  <si>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</si>
  <si>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</si>
  <si>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</si>
  <si>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</si>
  <si>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</si>
  <si>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</si>
  <si>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</si>
  <si>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</si>
  <si>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</si>
  <si>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</si>
  <si>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</si>
  <si>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</si>
  <si>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</si>
  <si>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</si>
  <si>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</si>
  <si>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</si>
  <si>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</si>
  <si>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</si>
  <si>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</si>
  <si>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</si>
  <si>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</si>
  <si>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</si>
  <si>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</si>
  <si>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</si>
  <si>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</si>
  <si>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</si>
  <si>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</si>
  <si>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</si>
  <si>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</si>
  <si>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</si>
  <si>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</si>
  <si>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</si>
  <si>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</si>
  <si>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</si>
  <si>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</si>
  <si>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</si>
  <si>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</si>
  <si>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</si>
  <si>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</si>
  <si>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</si>
  <si>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</si>
  <si>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</si>
  <si>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</si>
  <si>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</si>
  <si>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</si>
  <si>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</si>
  <si>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</si>
  <si>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</si>
  <si>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</si>
  <si>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</si>
  <si>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</si>
  <si>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</si>
  <si>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</si>
  <si>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</si>
  <si>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</si>
  <si>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</si>
  <si>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</si>
  <si>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</si>
  <si>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</si>
  <si>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</si>
  <si>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</si>
  <si>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</si>
  <si>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</si>
  <si>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</si>
  <si>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</si>
  <si>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</si>
  <si>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</si>
  <si>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</si>
  <si>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</si>
  <si>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</si>
  <si>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</si>
  <si>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</si>
  <si>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</si>
  <si>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</si>
  <si>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</si>
  <si>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</si>
  <si>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</si>
  <si>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</si>
  <si>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</si>
  <si>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</si>
  <si>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</si>
  <si>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</si>
  <si>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</si>
  <si>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</si>
  <si>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</si>
  <si>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</si>
  <si>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</si>
  <si>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</si>
  <si>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</si>
  <si>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</si>
  <si>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</si>
  <si>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</si>
  <si>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</si>
  <si>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</si>
  <si>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</si>
  <si>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</si>
  <si>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</si>
  <si>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</si>
  <si>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</si>
  <si>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</si>
  <si>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</si>
  <si>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</si>
  <si>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</si>
  <si>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</si>
  <si>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</si>
  <si>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</si>
  <si>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</si>
  <si>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</si>
  <si>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</si>
  <si>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</si>
  <si>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</si>
  <si>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</si>
  <si>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</si>
  <si>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</si>
  <si>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</si>
  <si>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</si>
  <si>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</si>
  <si>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</si>
  <si>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</si>
  <si>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</si>
  <si>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</si>
  <si>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</si>
  <si>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</si>
  <si>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</si>
  <si>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</si>
  <si>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</si>
  <si>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</si>
  <si>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</si>
  <si>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</si>
  <si>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</si>
  <si>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</si>
  <si>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</si>
  <si>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</si>
  <si>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</si>
  <si>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</si>
  <si>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</si>
  <si>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</si>
  <si>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</si>
  <si>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</si>
  <si>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</si>
  <si>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</si>
  <si>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</si>
  <si>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</si>
  <si>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</si>
  <si>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</si>
  <si>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</si>
  <si>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</si>
  <si>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</si>
  <si>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</si>
  <si>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</si>
  <si>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</si>
  <si>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</si>
  <si>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</si>
  <si>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</si>
  <si>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</si>
  <si>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</si>
  <si>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</si>
  <si>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</si>
  <si>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</si>
  <si>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</si>
  <si>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</si>
  <si>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</si>
  <si>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</si>
  <si>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</si>
  <si>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</si>
  <si>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</si>
  <si>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</si>
  <si>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</si>
  <si>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</si>
  <si>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</si>
  <si>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</si>
  <si>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</si>
  <si>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</si>
  <si>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</si>
  <si>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</si>
  <si>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</si>
  <si>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</si>
  <si>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</si>
  <si>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</si>
  <si>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</si>
  <si>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</si>
  <si>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</si>
  <si>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</si>
  <si>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</si>
  <si>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</si>
  <si>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</si>
  <si>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</si>
  <si>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</si>
  <si>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</si>
  <si>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</si>
  <si>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</si>
  <si>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</si>
  <si>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</si>
  <si>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</si>
  <si>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</si>
  <si>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</si>
  <si>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</si>
  <si>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</si>
  <si>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</si>
  <si>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</si>
  <si>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</si>
  <si>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</si>
  <si>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</si>
  <si>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</si>
  <si>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</si>
  <si>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</si>
  <si>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</si>
  <si>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</si>
  <si>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</si>
  <si>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</si>
  <si>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</si>
  <si>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</si>
  <si>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</si>
  <si>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</si>
  <si>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</si>
  <si>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</si>
  <si>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</si>
  <si>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</si>
  <si>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</si>
  <si>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</si>
  <si>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</si>
  <si>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</si>
  <si>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</si>
  <si>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</si>
  <si>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</si>
  <si>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</si>
  <si>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</si>
  <si>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</si>
  <si>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</si>
  <si>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</si>
  <si>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</si>
  <si>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</si>
  <si>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</si>
  <si>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</si>
  <si>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</si>
  <si>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</si>
  <si>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</si>
  <si>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</si>
  <si>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</si>
  <si>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</si>
  <si>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</si>
  <si>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</si>
  <si>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</si>
  <si>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</si>
  <si>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</si>
  <si>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</si>
  <si>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</si>
  <si>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</si>
  <si>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</si>
  <si>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</si>
  <si>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</si>
  <si>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</si>
  <si>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</si>
  <si>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</si>
  <si>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</si>
  <si>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</si>
  <si>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</si>
  <si>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</si>
  <si>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</si>
  <si>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</si>
  <si>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</si>
  <si>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</si>
  <si>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</si>
  <si>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</si>
  <si>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</si>
  <si>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</si>
  <si>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</si>
  <si>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</si>
  <si>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</si>
  <si>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</si>
  <si>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</si>
  <si>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</si>
  <si>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</si>
  <si>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</si>
  <si>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</si>
  <si>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</si>
  <si>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</si>
  <si>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</si>
  <si>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</si>
  <si>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</si>
  <si>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</si>
  <si>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</si>
  <si>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</si>
  <si>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</si>
  <si>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</si>
  <si>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</si>
  <si>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</si>
  <si>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</si>
  <si>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</si>
  <si>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</si>
  <si>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</si>
  <si>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</si>
  <si>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</si>
  <si>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</si>
  <si>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</si>
  <si>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</si>
  <si>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</si>
  <si>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</si>
  <si>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</si>
  <si>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</si>
  <si>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</si>
  <si>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</si>
  <si>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</si>
  <si>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</si>
  <si>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</si>
  <si>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</si>
  <si>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</si>
  <si>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</si>
  <si>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</si>
  <si>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</si>
  <si>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</si>
  <si>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</si>
  <si>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</si>
  <si>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</si>
  <si>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</si>
  <si>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</si>
  <si>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</si>
  <si>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</si>
  <si>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</si>
  <si>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</si>
  <si>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</si>
  <si>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</si>
  <si>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</si>
  <si>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</si>
  <si>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</si>
  <si>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</si>
  <si>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</si>
  <si>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</si>
  <si>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</si>
  <si>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</si>
  <si>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</si>
  <si>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</si>
  <si>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</si>
  <si>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</si>
  <si>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</si>
  <si>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</si>
  <si>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</si>
  <si>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</si>
  <si>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</si>
  <si>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</si>
  <si>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</si>
  <si>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</si>
  <si>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</si>
  <si>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</si>
  <si>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</si>
  <si>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</si>
  <si>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</si>
  <si>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</si>
  <si>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</si>
  <si>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</si>
  <si>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</si>
  <si>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</si>
  <si>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</si>
  <si>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</si>
  <si>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</si>
  <si>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</si>
  <si>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</si>
  <si>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</si>
  <si>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</si>
  <si>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</si>
  <si>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</si>
  <si>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</si>
  <si>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</si>
  <si>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</si>
  <si>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</si>
  <si>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</si>
  <si>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</si>
  <si>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</si>
  <si>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</si>
  <si>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</si>
  <si>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</si>
  <si>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</si>
  <si>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</si>
  <si>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</si>
  <si>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</si>
  <si>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</si>
  <si>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</si>
  <si>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</si>
  <si>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</si>
  <si>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</si>
  <si>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</si>
  <si>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</si>
  <si>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</si>
  <si>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</si>
  <si>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</si>
  <si>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</si>
  <si>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</si>
  <si>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</si>
  <si>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</si>
  <si>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</si>
  <si>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</si>
  <si>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</si>
  <si>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</si>
  <si>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</si>
  <si>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</si>
  <si>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</si>
  <si>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</si>
  <si>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</si>
  <si>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</si>
  <si>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</si>
  <si>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</si>
  <si>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</si>
  <si>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</si>
  <si>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</si>
  <si>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</si>
  <si>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</si>
  <si>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</si>
  <si>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</si>
  <si>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</si>
  <si>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</si>
  <si>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</si>
  <si>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</si>
  <si>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</si>
  <si>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</si>
  <si>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</si>
  <si>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</si>
  <si>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</si>
  <si>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</si>
  <si>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</si>
  <si>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</si>
  <si>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</si>
  <si>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</si>
  <si>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</si>
  <si>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</si>
  <si>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</si>
  <si>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</si>
  <si>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</si>
  <si>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</si>
  <si>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</si>
  <si>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</si>
  <si>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</si>
  <si>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</si>
  <si>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</si>
  <si>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</si>
  <si>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</si>
  <si>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</si>
  <si>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</si>
  <si>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</si>
  <si>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</si>
  <si>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</si>
  <si>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</si>
  <si>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</si>
  <si>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</si>
  <si>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</si>
  <si>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</si>
  <si>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</si>
  <si>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</si>
  <si>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</si>
  <si>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</si>
  <si>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</si>
  <si>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</si>
  <si>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</si>
  <si>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</si>
  <si>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</si>
  <si>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</si>
  <si>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</si>
  <si>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</si>
  <si>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</si>
  <si>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</si>
  <si>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</si>
  <si>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</si>
  <si>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</si>
  <si>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</si>
  <si>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</si>
  <si>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</si>
  <si>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</si>
  <si>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</si>
  <si>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</si>
  <si>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</si>
  <si>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</si>
  <si>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</si>
  <si>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</si>
  <si>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</si>
  <si>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</si>
  <si>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</si>
  <si>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</si>
  <si>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</si>
  <si>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</si>
  <si>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</si>
  <si>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</si>
  <si>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</si>
  <si>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</si>
  <si>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</si>
  <si>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</si>
  <si>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</si>
  <si>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</si>
  <si>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</si>
  <si>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</si>
  <si>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</si>
  <si>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</si>
  <si>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</si>
  <si>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</si>
  <si>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</si>
  <si>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</si>
  <si>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</si>
  <si>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</si>
  <si>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</si>
  <si>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</si>
  <si>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</si>
  <si>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</si>
  <si>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</si>
  <si>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</si>
  <si>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</si>
  <si>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</si>
  <si>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</si>
  <si>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</si>
  <si>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</si>
  <si>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</si>
  <si>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</si>
  <si>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</si>
  <si>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</si>
  <si>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</si>
  <si>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</si>
  <si>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</si>
  <si>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</si>
  <si>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</si>
  <si>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</si>
  <si>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</si>
  <si>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</si>
  <si>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</si>
  <si>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</si>
  <si>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</si>
  <si>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</si>
  <si>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</si>
  <si>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</si>
  <si>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</si>
  <si>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</si>
  <si>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</si>
  <si>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</si>
  <si>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</si>
  <si>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</si>
  <si>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</si>
  <si>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</si>
  <si>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</si>
  <si>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</si>
  <si>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</si>
  <si>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</si>
  <si>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</si>
  <si>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</si>
  <si>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</si>
  <si>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</si>
  <si>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</si>
  <si>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</si>
  <si>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</si>
  <si>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</si>
  <si>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</si>
  <si>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</si>
  <si>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</si>
  <si>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</si>
  <si>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</si>
  <si>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</si>
  <si>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</si>
  <si>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</si>
  <si>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</si>
  <si>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</si>
  <si>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</si>
  <si>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</si>
  <si>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</si>
  <si>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</si>
  <si>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</si>
  <si>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</si>
  <si>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</si>
  <si>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</si>
  <si>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</si>
  <si>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</si>
  <si>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</si>
  <si>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</si>
  <si>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</si>
  <si>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</si>
  <si>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</si>
  <si>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</si>
  <si>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</si>
  <si>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</si>
  <si>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</si>
  <si>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</si>
  <si>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</si>
  <si>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</si>
  <si>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</si>
  <si>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</si>
  <si>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</si>
  <si>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</si>
  <si>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</si>
  <si>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</si>
  <si>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</si>
  <si>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</si>
  <si>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</si>
  <si>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</si>
  <si>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</si>
  <si>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</si>
  <si>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</si>
  <si>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</si>
  <si>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</si>
  <si>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</si>
  <si>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</si>
  <si>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</si>
  <si>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</si>
  <si>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</si>
  <si>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</si>
  <si>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</si>
  <si>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</si>
  <si>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</si>
  <si>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</si>
  <si>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</si>
  <si>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</si>
  <si>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</si>
  <si>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</si>
  <si>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</si>
  <si>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</si>
  <si>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</si>
  <si>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</si>
  <si>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</si>
  <si>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</si>
  <si>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</si>
  <si>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</si>
  <si>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</si>
  <si>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</si>
  <si>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</si>
  <si>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</si>
  <si>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</si>
  <si>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</si>
  <si>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</si>
  <si>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</si>
  <si>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</si>
  <si>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</si>
  <si>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</si>
  <si>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</si>
  <si>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</si>
  <si>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</si>
  <si>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</si>
  <si>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</si>
  <si>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</si>
  <si>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</si>
  <si>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</si>
  <si>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</si>
  <si>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</si>
  <si>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</si>
  <si>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</si>
  <si>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</si>
  <si>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</si>
  <si>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</si>
  <si>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</si>
  <si>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</si>
  <si>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</si>
  <si>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</si>
  <si>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</si>
  <si>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</si>
  <si>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</si>
  <si>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</si>
  <si>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</si>
  <si>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</si>
  <si>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</si>
  <si>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</si>
  <si>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</si>
  <si>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</si>
  <si>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</si>
  <si>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</si>
  <si>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</si>
  <si>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</si>
  <si>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</si>
  <si>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</si>
  <si>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</si>
  <si>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</si>
  <si>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</si>
  <si>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</si>
  <si>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</si>
  <si>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</si>
  <si>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</si>
  <si>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</si>
  <si>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</si>
  <si>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</si>
  <si>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</si>
  <si>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</si>
  <si>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</si>
  <si>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</si>
  <si>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</si>
  <si>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</si>
  <si>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</si>
  <si>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</si>
  <si>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</si>
  <si>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</si>
  <si>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</si>
  <si>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</si>
  <si>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</si>
  <si>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</si>
  <si>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</si>
  <si>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</si>
  <si>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</si>
  <si>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</si>
  <si>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</si>
  <si>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</si>
  <si>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</si>
  <si>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</si>
  <si>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</si>
  <si>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</si>
  <si>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</si>
  <si>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</si>
  <si>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</si>
  <si>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</si>
  <si>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</si>
  <si>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</si>
  <si>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</si>
  <si>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</si>
  <si>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</si>
  <si>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</si>
  <si>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</si>
  <si>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</si>
  <si>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</si>
  <si>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</si>
  <si>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</si>
  <si>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</si>
  <si>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</si>
  <si>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</si>
  <si>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</si>
  <si>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</si>
  <si>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</si>
  <si>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</si>
  <si>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</si>
  <si>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</si>
  <si>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</si>
  <si>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</si>
  <si>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</si>
  <si>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</si>
  <si>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</si>
  <si>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</si>
  <si>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</si>
  <si>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</si>
  <si>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</si>
  <si>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</si>
  <si>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</si>
  <si>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</si>
  <si>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</si>
  <si>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</si>
  <si>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</si>
  <si>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</si>
  <si>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</si>
  <si>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</si>
  <si>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</si>
  <si>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</si>
  <si>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</si>
  <si>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</si>
  <si>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</si>
  <si>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</si>
  <si>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</si>
  <si>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</si>
  <si>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</si>
  <si>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</si>
  <si>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</si>
  <si>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</si>
  <si>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</si>
  <si>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</si>
  <si>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</si>
  <si>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</si>
  <si>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</si>
  <si>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</si>
  <si>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</si>
  <si>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</si>
  <si>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</si>
  <si>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</si>
  <si>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</si>
  <si>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</si>
  <si>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</si>
  <si>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</si>
  <si>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</si>
  <si>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</si>
  <si>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</si>
  <si>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</si>
  <si>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</si>
  <si>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</si>
  <si>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</si>
  <si>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</si>
  <si>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</si>
  <si>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</si>
  <si>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</si>
  <si>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</si>
  <si>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</si>
  <si>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</si>
  <si>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</si>
  <si>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</si>
  <si>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</si>
  <si>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</si>
  <si>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</si>
  <si>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</si>
  <si>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</si>
  <si>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</si>
  <si>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</si>
  <si>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</si>
  <si>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</si>
  <si>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</si>
  <si>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</si>
  <si>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</si>
  <si>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</si>
  <si>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</si>
  <si>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</si>
  <si>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</si>
  <si>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</si>
  <si>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</si>
  <si>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</si>
  <si>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</si>
  <si>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</si>
  <si>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</si>
  <si>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</si>
  <si>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</si>
  <si>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</si>
  <si>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</si>
  <si>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</si>
  <si>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</si>
  <si>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</si>
  <si>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</si>
  <si>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</si>
  <si>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</si>
  <si>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</si>
  <si>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</si>
  <si>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</si>
  <si>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</si>
  <si>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</si>
  <si>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</si>
  <si>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</si>
  <si>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</si>
  <si>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</si>
  <si>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</si>
  <si>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</si>
  <si>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</si>
  <si>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</si>
  <si>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</si>
  <si>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</si>
  <si>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</si>
  <si>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</si>
  <si>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</si>
  <si>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</si>
  <si>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</si>
  <si>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</si>
  <si>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</si>
  <si>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</si>
  <si>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</si>
  <si>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</si>
  <si>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</si>
  <si>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</si>
  <si>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</si>
  <si>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</si>
  <si>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</si>
  <si>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</si>
  <si>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</si>
  <si>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</si>
  <si>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</si>
  <si>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</si>
  <si>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</si>
  <si>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</si>
  <si>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</si>
  <si>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</si>
  <si>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</si>
  <si>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</si>
  <si>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</si>
  <si>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</si>
  <si>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</si>
  <si>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</si>
  <si>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</si>
  <si>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</si>
  <si>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</si>
  <si>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</si>
  <si>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</si>
  <si>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</si>
  <si>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</si>
  <si>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</si>
  <si>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</si>
  <si>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</si>
  <si>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</si>
  <si>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</si>
  <si>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</si>
  <si>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</si>
  <si>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</si>
  <si>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</si>
  <si>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</si>
  <si>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</si>
  <si>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</si>
  <si>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</si>
  <si>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</si>
  <si>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</si>
  <si>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</si>
  <si>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</si>
  <si>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</si>
  <si>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</si>
  <si>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</si>
  <si>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</si>
  <si>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</si>
  <si>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</si>
  <si>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</si>
  <si>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</si>
  <si>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</si>
  <si>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</si>
  <si>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</si>
  <si>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</si>
  <si>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</si>
  <si>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</si>
  <si>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</si>
  <si>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</si>
  <si>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</si>
  <si>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</si>
  <si>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</si>
  <si>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</si>
  <si>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</si>
  <si>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</si>
  <si>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</si>
  <si>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</si>
  <si>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</si>
  <si>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</si>
  <si>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</si>
  <si>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</si>
  <si>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</si>
  <si>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</si>
  <si>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</si>
  <si>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</si>
  <si>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</si>
  <si>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</si>
  <si>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</si>
  <si>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</si>
  <si>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</si>
  <si>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</si>
  <si>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</si>
  <si>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</si>
  <si>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</si>
  <si>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</si>
  <si>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</si>
  <si>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</si>
  <si>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</si>
  <si>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</si>
  <si>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</si>
  <si>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</si>
  <si>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</si>
  <si>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</si>
  <si>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</si>
  <si>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</si>
  <si>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</si>
  <si>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</si>
  <si>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</si>
  <si>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</si>
  <si>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</si>
  <si>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</si>
  <si>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</si>
  <si>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</si>
  <si>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</si>
  <si>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</si>
  <si>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</si>
  <si>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</si>
  <si>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</si>
  <si>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</si>
  <si>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</si>
  <si>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</si>
  <si>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</si>
  <si>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</si>
  <si>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</si>
  <si>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</si>
  <si>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</si>
  <si>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</si>
  <si>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</si>
  <si>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</si>
  <si>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</si>
  <si>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</si>
  <si>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</si>
  <si>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</si>
  <si>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</si>
  <si>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</si>
  <si>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</si>
  <si>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</si>
  <si>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</si>
  <si>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</si>
  <si>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</si>
  <si>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</si>
  <si>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</si>
  <si>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</si>
  <si>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</si>
  <si>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</si>
  <si>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</si>
  <si>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</si>
  <si>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</si>
  <si>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</si>
  <si>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</si>
  <si>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</si>
  <si>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</si>
  <si>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</si>
  <si>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</si>
  <si>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</si>
  <si>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</si>
  <si>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</si>
  <si>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</si>
  <si>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</si>
  <si>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</si>
  <si>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</si>
  <si>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</si>
  <si>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</si>
  <si>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</si>
  <si>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</si>
  <si>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</si>
  <si>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</si>
  <si>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</si>
  <si>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</si>
  <si>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</si>
  <si>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</si>
  <si>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</si>
  <si>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</si>
  <si>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</si>
  <si>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</si>
  <si>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</si>
  <si>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</si>
  <si>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</si>
  <si>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</si>
  <si>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</si>
  <si>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</si>
  <si>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</si>
  <si>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</si>
  <si>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</si>
  <si>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</si>
  <si>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</si>
  <si>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</si>
  <si>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</si>
  <si>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</si>
  <si>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</si>
  <si>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</si>
  <si>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</si>
  <si>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</si>
  <si>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</si>
  <si>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</si>
  <si>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</si>
  <si>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</si>
  <si>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</si>
  <si>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</si>
  <si>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</si>
  <si>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</si>
  <si>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</si>
  <si>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</si>
  <si>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</si>
  <si>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</si>
  <si>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</si>
  <si>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</si>
  <si>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</si>
  <si>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</si>
  <si>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</si>
  <si>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</si>
  <si>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</si>
  <si>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</si>
  <si>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</si>
  <si>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</si>
  <si>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</si>
  <si>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</si>
  <si>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</si>
  <si>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</si>
  <si>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</si>
  <si>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</si>
  <si>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</si>
  <si>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</si>
  <si>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</si>
  <si>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</si>
  <si>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</si>
  <si>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</si>
  <si>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</si>
  <si>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</si>
  <si>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</si>
  <si>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</si>
  <si>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</si>
  <si>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</si>
  <si>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</si>
  <si>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</si>
  <si>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</si>
  <si>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</si>
  <si>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</si>
  <si>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</si>
  <si>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</si>
  <si>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</si>
  <si>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</si>
  <si>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</si>
  <si>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</si>
  <si>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</si>
  <si>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</si>
  <si>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</si>
  <si>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</si>
  <si>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</si>
  <si>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</si>
  <si>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</si>
  <si>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</si>
  <si>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</si>
  <si>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</si>
  <si>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</si>
  <si>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</si>
  <si>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</si>
  <si>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</si>
  <si>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</si>
  <si>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</si>
  <si>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</si>
  <si>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</si>
  <si>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</si>
  <si>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</si>
  <si>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</si>
  <si>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</si>
  <si>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</si>
  <si>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</si>
  <si>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</si>
  <si>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</si>
  <si>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</si>
  <si>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</si>
  <si>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</si>
  <si>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</si>
  <si>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</si>
  <si>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</si>
  <si>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</si>
  <si>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</si>
  <si>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</si>
  <si>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</si>
  <si>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</si>
  <si>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</si>
  <si>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</si>
  <si>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</si>
  <si>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</si>
  <si>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</si>
  <si>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</si>
  <si>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</si>
  <si>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</si>
  <si>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</si>
  <si>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</si>
  <si>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</si>
  <si>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</si>
  <si>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</si>
  <si>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</si>
  <si>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</si>
  <si>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</si>
  <si>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</si>
  <si>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</si>
  <si>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</si>
  <si>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</si>
  <si>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</si>
  <si>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</si>
  <si>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</si>
  <si>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</si>
  <si>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</si>
  <si>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</si>
  <si>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</si>
  <si>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</si>
  <si>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</si>
  <si>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</si>
  <si>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</si>
  <si>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</si>
  <si>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</si>
  <si>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</si>
  <si>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</si>
  <si>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</si>
  <si>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</si>
  <si>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</si>
  <si>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</si>
  <si>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</si>
  <si>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</si>
  <si>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</si>
  <si>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</si>
  <si>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</si>
  <si>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</si>
  <si>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</si>
  <si>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</si>
  <si>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</si>
  <si>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</si>
  <si>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</si>
  <si>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</si>
  <si>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</si>
  <si>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</si>
  <si>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</si>
  <si>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</si>
  <si>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</si>
  <si>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</si>
  <si>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</si>
  <si>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</si>
  <si>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</si>
  <si>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</si>
  <si>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</si>
  <si>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</si>
  <si>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</si>
  <si>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</si>
  <si>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</si>
  <si>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</si>
  <si>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</si>
  <si>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</si>
  <si>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</si>
  <si>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</si>
  <si>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</si>
  <si>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</si>
  <si>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</si>
  <si>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</si>
  <si>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</si>
  <si>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</si>
  <si>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</si>
  <si>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</si>
  <si>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</si>
  <si>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</si>
  <si>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</si>
  <si>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</si>
  <si>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</si>
  <si>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</si>
  <si>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</si>
  <si>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</si>
  <si>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</si>
  <si>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</si>
  <si>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</si>
  <si>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</si>
  <si>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</si>
  <si>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</si>
  <si>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</si>
  <si>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</si>
  <si>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</si>
  <si>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</si>
  <si>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</si>
  <si>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</si>
  <si>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</si>
  <si>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</si>
  <si>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</si>
  <si>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</si>
  <si>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</si>
  <si>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</si>
  <si>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</si>
  <si>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</si>
  <si>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</si>
  <si>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</si>
  <si>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</si>
  <si>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</si>
  <si>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</si>
  <si>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</si>
  <si>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</si>
  <si>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</si>
  <si>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</si>
  <si>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</si>
  <si>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</si>
  <si>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</si>
  <si>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</si>
  <si>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</si>
  <si>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</si>
  <si>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</si>
  <si>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</si>
  <si>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</si>
  <si>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</si>
  <si>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</si>
  <si>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</si>
  <si>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</si>
  <si>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</si>
  <si>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</si>
  <si>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</si>
  <si>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</si>
  <si>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</si>
  <si>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</si>
  <si>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</si>
  <si>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</si>
  <si>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</si>
  <si>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</si>
  <si>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</si>
  <si>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</si>
  <si>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</si>
  <si>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</si>
  <si>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</si>
  <si>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</si>
  <si>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</si>
  <si>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</si>
  <si>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</si>
  <si>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</si>
  <si>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</si>
  <si>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</si>
  <si>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</si>
  <si>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</si>
  <si>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</si>
  <si>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</si>
  <si>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</si>
  <si>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</si>
  <si>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</si>
  <si>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</si>
  <si>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</si>
  <si>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</si>
  <si>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</si>
  <si>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</si>
  <si>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</si>
  <si>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</si>
  <si>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</si>
  <si>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</si>
  <si>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</si>
  <si>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</si>
  <si>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</si>
  <si>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</si>
  <si>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</si>
  <si>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</si>
  <si>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</si>
  <si>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</si>
  <si>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</si>
  <si>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</si>
  <si>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</si>
  <si>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</si>
  <si>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</si>
  <si>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</si>
  <si>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</si>
  <si>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</si>
  <si>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</si>
  <si>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</si>
  <si>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</si>
  <si>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</si>
  <si>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</si>
  <si>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</si>
  <si>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</si>
  <si>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</si>
  <si>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</si>
  <si>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</si>
  <si>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</si>
  <si>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</si>
  <si>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</si>
  <si>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</si>
  <si>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</si>
  <si>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</si>
  <si>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</si>
  <si>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</si>
  <si>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</si>
  <si>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</si>
  <si>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</si>
  <si>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</si>
  <si>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</si>
  <si>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</si>
  <si>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</si>
  <si>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</si>
  <si>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</si>
  <si>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</si>
  <si>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</si>
  <si>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</si>
  <si>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</si>
  <si>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</si>
  <si>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</si>
  <si>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</si>
  <si>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</si>
  <si>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</si>
  <si>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</si>
  <si>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</si>
  <si>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</si>
  <si>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</si>
  <si>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</si>
  <si>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</si>
  <si>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</si>
  <si>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</si>
  <si>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</si>
  <si>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</si>
  <si>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</si>
  <si>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</si>
  <si>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</si>
  <si>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</si>
  <si>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</si>
  <si>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</si>
  <si>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</si>
  <si>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</si>
  <si>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</si>
  <si>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</si>
  <si>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</si>
  <si>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</si>
  <si>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</si>
  <si>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</si>
  <si>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</si>
  <si>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</si>
  <si>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</si>
  <si>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</si>
  <si>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</si>
  <si>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</si>
  <si>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</si>
  <si>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</si>
  <si>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</si>
  <si>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</si>
  <si>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</si>
  <si>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</si>
  <si>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</si>
  <si>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</si>
  <si>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</si>
  <si>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</si>
  <si>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</si>
  <si>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</si>
  <si>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</si>
  <si>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</si>
  <si>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</si>
  <si>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</si>
  <si>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</si>
  <si>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</si>
  <si>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</si>
  <si>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</si>
  <si>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</si>
  <si>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</si>
  <si>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</si>
  <si>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</si>
  <si>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</si>
  <si>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</si>
  <si>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</si>
  <si>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</si>
  <si>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</si>
  <si>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</si>
  <si>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</si>
  <si>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</si>
  <si>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</si>
  <si>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</si>
  <si>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</si>
  <si>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</si>
  <si>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</si>
  <si>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</si>
  <si>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</si>
  <si>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</si>
  <si>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</si>
  <si>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</si>
  <si>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</si>
  <si>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</si>
  <si>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</si>
  <si>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</si>
  <si>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</si>
  <si>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</si>
  <si>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</si>
  <si>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</si>
  <si>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</si>
  <si>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</si>
  <si>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</si>
  <si>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</si>
  <si>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</si>
  <si>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</si>
  <si>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</si>
  <si>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</si>
  <si>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</si>
  <si>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</si>
  <si>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</si>
  <si>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</si>
  <si>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</si>
  <si>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</si>
  <si>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</si>
  <si>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</si>
  <si>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</si>
  <si>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</si>
  <si>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</si>
  <si>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</si>
  <si>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</si>
  <si>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</si>
  <si>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</si>
  <si>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</si>
  <si>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</si>
  <si>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</si>
  <si>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</si>
  <si>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</si>
  <si>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</si>
  <si>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</si>
  <si>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</si>
  <si>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</si>
  <si>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</si>
  <si>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</si>
  <si>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</si>
  <si>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</si>
  <si>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</si>
  <si>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</si>
  <si>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</si>
  <si>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</si>
  <si>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</si>
  <si>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</si>
  <si>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</si>
  <si>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</si>
  <si>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</si>
  <si>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</si>
  <si>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</si>
  <si>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</si>
  <si>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</si>
  <si>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</si>
  <si>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</si>
  <si>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</si>
  <si>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</si>
  <si>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</si>
  <si>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</si>
  <si>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</si>
  <si>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</si>
  <si>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</si>
  <si>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</si>
  <si>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</si>
  <si>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</si>
  <si>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</si>
  <si>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</si>
  <si>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</si>
  <si>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</si>
  <si>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</si>
  <si>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</si>
  <si>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</si>
  <si>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</si>
  <si>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</si>
  <si>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</si>
  <si>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</si>
  <si>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</si>
  <si>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</si>
  <si>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</si>
  <si>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</si>
  <si>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</si>
  <si>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</si>
  <si>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</si>
  <si>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</si>
  <si>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</si>
  <si>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</si>
  <si>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</si>
  <si>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</si>
  <si>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</si>
  <si>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</si>
  <si>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</si>
  <si>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</si>
  <si>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</si>
  <si>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</si>
  <si>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</si>
  <si>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</si>
  <si>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</si>
  <si>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</si>
  <si>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</si>
  <si>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</si>
  <si>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</si>
  <si>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</si>
  <si>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</si>
  <si>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</si>
  <si>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</si>
  <si>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</si>
  <si>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</si>
  <si>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</si>
  <si>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</si>
  <si>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</si>
  <si>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</si>
  <si>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</si>
  <si>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</si>
  <si>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</si>
  <si>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</si>
  <si>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</si>
  <si>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</si>
  <si>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</si>
  <si>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</si>
  <si>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</si>
  <si>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</si>
  <si>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</si>
  <si>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</si>
  <si>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</si>
  <si>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</si>
  <si>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</si>
  <si>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</si>
  <si>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</si>
  <si>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</si>
  <si>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</si>
  <si>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</si>
  <si>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</si>
  <si>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</si>
  <si>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</si>
  <si>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</si>
  <si>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</si>
  <si>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</si>
  <si>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</si>
  <si>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</si>
  <si>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</si>
  <si>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</si>
  <si>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</si>
  <si>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</si>
  <si>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</si>
  <si>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</si>
  <si>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</si>
  <si>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</si>
  <si>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</si>
  <si>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</si>
  <si>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</si>
  <si>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</si>
  <si>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</si>
  <si>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</si>
  <si>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</si>
  <si>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</si>
  <si>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</si>
  <si>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</si>
  <si>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</si>
  <si>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</si>
  <si>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</si>
  <si>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</si>
  <si>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</si>
  <si>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</si>
  <si>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</si>
  <si>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</si>
  <si>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</si>
  <si>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</si>
  <si>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</si>
  <si>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</si>
  <si>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</si>
  <si>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</si>
  <si>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</si>
  <si>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</si>
  <si>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</si>
  <si>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</si>
  <si>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</si>
  <si>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</si>
  <si>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</si>
  <si>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</si>
  <si>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</si>
  <si>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</si>
  <si>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</si>
  <si>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</si>
  <si>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</si>
  <si>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</si>
  <si>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</si>
  <si>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</si>
  <si>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</si>
  <si>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</si>
  <si>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</si>
  <si>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</si>
  <si>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</si>
  <si>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</si>
  <si>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</si>
  <si>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</si>
  <si>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</si>
  <si>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</si>
  <si>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</si>
  <si>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</si>
  <si>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</si>
  <si>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</si>
  <si>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</si>
  <si>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</si>
  <si>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</si>
  <si>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</si>
  <si>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</si>
  <si>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</si>
  <si>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</si>
  <si>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</si>
  <si>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</si>
  <si>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</si>
  <si>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</si>
  <si>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</si>
  <si>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</si>
  <si>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</si>
  <si>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</si>
  <si>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</si>
  <si>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</si>
  <si>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</si>
  <si>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</si>
  <si>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</si>
  <si>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</si>
  <si>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</si>
  <si>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</si>
  <si>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</si>
  <si>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</si>
  <si>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</si>
  <si>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</si>
  <si>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</si>
  <si>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</si>
  <si>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</si>
  <si>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</si>
  <si>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</si>
  <si>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</si>
  <si>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</si>
  <si>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</si>
  <si>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</si>
  <si>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</si>
  <si>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</si>
  <si>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</si>
  <si>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</si>
  <si>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</si>
  <si>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</si>
  <si>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</si>
  <si>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</si>
  <si>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</si>
  <si>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</si>
  <si>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</si>
  <si>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</si>
  <si>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</si>
  <si>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</si>
  <si>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</si>
  <si>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</si>
  <si>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</si>
  <si>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</si>
  <si>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</si>
  <si>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</si>
  <si>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</si>
  <si>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</si>
  <si>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</si>
  <si>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</si>
  <si>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</si>
  <si>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</si>
  <si>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</si>
  <si>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</si>
  <si>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</si>
  <si>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</si>
  <si>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</si>
  <si>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</si>
  <si>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</si>
  <si>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</si>
  <si>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</si>
  <si>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</si>
  <si>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</si>
  <si>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</si>
  <si>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</si>
  <si>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</si>
  <si>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</si>
  <si>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</si>
  <si>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</si>
  <si>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</si>
  <si>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</si>
  <si>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</si>
  <si>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</si>
  <si>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</si>
  <si>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</si>
  <si>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</si>
  <si>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</si>
  <si>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</si>
  <si>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</si>
  <si>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</si>
  <si>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</si>
  <si>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</si>
  <si>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</si>
  <si>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</si>
  <si>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</si>
  <si>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</si>
  <si>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</si>
  <si>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</si>
  <si>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</si>
  <si>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</si>
  <si>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</si>
  <si>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</si>
  <si>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</si>
  <si>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</si>
  <si>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</si>
  <si>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</si>
  <si>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</si>
  <si>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</si>
  <si>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</si>
  <si>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</si>
  <si>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</si>
  <si>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</si>
  <si>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</si>
  <si>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</si>
  <si>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</si>
  <si>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</si>
  <si>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</si>
  <si>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</si>
  <si>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</si>
  <si>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</si>
  <si>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</si>
  <si>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</si>
  <si>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</si>
  <si>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</si>
  <si>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</si>
  <si>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</si>
  <si>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</si>
  <si>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</si>
  <si>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</si>
  <si>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</si>
  <si>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</si>
  <si>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</si>
  <si>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</si>
  <si>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</si>
  <si>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</si>
  <si>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</si>
  <si>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</si>
  <si>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</si>
  <si>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</si>
  <si>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</si>
  <si>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</si>
  <si>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</si>
  <si>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</si>
  <si>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</si>
  <si>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</si>
  <si>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</si>
  <si>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</si>
  <si>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</si>
  <si>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</si>
  <si>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</si>
  <si>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</si>
  <si>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</si>
  <si>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</si>
  <si>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</si>
  <si>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</si>
  <si>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</si>
  <si>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</si>
  <si>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</si>
  <si>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</si>
  <si>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</si>
  <si>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</si>
  <si>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</si>
  <si>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</si>
  <si>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</si>
  <si>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</si>
  <si>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</si>
  <si>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</si>
  <si>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</si>
  <si>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</si>
  <si>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</si>
  <si>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</si>
  <si>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</si>
  <si>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</si>
  <si>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</si>
  <si>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</si>
  <si>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</si>
  <si>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</si>
  <si>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</si>
  <si>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</si>
  <si>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</si>
  <si>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</si>
  <si>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</si>
  <si>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</si>
  <si>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</si>
  <si>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</si>
  <si>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</si>
  <si>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</si>
  <si>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</si>
  <si>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</si>
  <si>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</si>
  <si>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</si>
  <si>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</si>
  <si>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</si>
  <si>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</si>
  <si>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</si>
  <si>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</si>
  <si>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</si>
  <si>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</si>
  <si>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</si>
  <si>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</si>
  <si>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</si>
  <si>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</si>
  <si>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</si>
  <si>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</si>
  <si>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</si>
  <si>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</si>
  <si>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</si>
  <si>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</si>
  <si>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</si>
  <si>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</si>
  <si>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</si>
  <si>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</si>
  <si>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</si>
  <si>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</si>
  <si>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</si>
  <si>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</si>
  <si>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</si>
  <si>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</si>
  <si>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</si>
  <si>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</si>
  <si>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</si>
  <si>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</si>
  <si>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</si>
  <si>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</si>
  <si>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</si>
  <si>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</si>
  <si>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</si>
  <si>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</si>
  <si>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</si>
  <si>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</si>
  <si>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</si>
  <si>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</si>
  <si>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</si>
  <si>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</si>
  <si>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</si>
  <si>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</si>
  <si>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</si>
  <si>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</si>
  <si>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</si>
  <si>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</si>
  <si>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</si>
  <si>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</si>
  <si>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</si>
  <si>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</si>
  <si>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</si>
  <si>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</si>
  <si>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</si>
  <si>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</si>
  <si>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</si>
  <si>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</si>
  <si>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</si>
  <si>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</si>
  <si>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</si>
  <si>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</si>
  <si>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</si>
  <si>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</si>
  <si>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</si>
  <si>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</si>
  <si>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</si>
  <si>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</si>
  <si>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</si>
  <si>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</si>
  <si>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</si>
  <si>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</si>
  <si>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</si>
  <si>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</si>
  <si>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</si>
  <si>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</si>
  <si>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</si>
  <si>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</si>
  <si>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</si>
  <si>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</si>
  <si>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</si>
  <si>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</si>
  <si>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</si>
  <si>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</si>
  <si>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</si>
  <si>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</si>
  <si>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</si>
  <si>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</si>
  <si>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</si>
  <si>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</si>
  <si>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</si>
  <si>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</si>
  <si>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</si>
  <si>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</si>
  <si>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</si>
  <si>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</si>
  <si>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</si>
  <si>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</si>
  <si>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</si>
  <si>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</si>
  <si>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</si>
  <si>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</si>
  <si>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</si>
  <si>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</si>
  <si>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</si>
  <si>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</si>
  <si>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</si>
  <si>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</si>
  <si>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</si>
  <si>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</si>
  <si>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</si>
  <si>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</si>
  <si>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</si>
  <si>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</si>
  <si>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</si>
  <si>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</si>
  <si>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</si>
  <si>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</si>
  <si>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</si>
  <si>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</si>
  <si>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</si>
  <si>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</si>
  <si>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</si>
  <si>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</si>
  <si>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</si>
  <si>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</si>
  <si>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</si>
  <si>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</si>
  <si>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</si>
  <si>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</si>
  <si>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</si>
  <si>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</si>
  <si>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</si>
  <si>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</si>
  <si>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</si>
  <si>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</si>
  <si>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</si>
  <si>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</si>
  <si>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</si>
  <si>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</si>
  <si>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</si>
  <si>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</si>
  <si>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</si>
  <si>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</si>
  <si>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</si>
  <si>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</si>
  <si>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</si>
  <si>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</si>
  <si>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</si>
  <si>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</si>
  <si>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</si>
  <si>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</si>
  <si>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</si>
  <si>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</si>
  <si>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</si>
  <si>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</si>
  <si>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</si>
  <si>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</si>
  <si>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</si>
  <si>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</si>
  <si>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</si>
  <si>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</si>
  <si>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</si>
  <si>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</si>
  <si>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</si>
  <si>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</si>
  <si>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</si>
  <si>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</si>
  <si>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</si>
  <si>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</si>
  <si>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</si>
  <si>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</si>
  <si>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</si>
  <si>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</si>
  <si>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</si>
  <si>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</si>
  <si>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</si>
  <si>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</si>
  <si>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</si>
  <si>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</si>
  <si>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</si>
  <si>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</si>
  <si>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</si>
  <si>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</si>
  <si>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</si>
  <si>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</si>
  <si>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</si>
  <si>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</si>
  <si>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</si>
  <si>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</si>
  <si>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</si>
  <si>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</si>
  <si>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</si>
  <si>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</si>
  <si>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</si>
  <si>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</si>
  <si>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</si>
  <si>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</si>
  <si>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</si>
  <si>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</si>
  <si>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</si>
  <si>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</si>
  <si>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</si>
  <si>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</si>
  <si>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</si>
  <si>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</si>
  <si>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</si>
  <si>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</si>
  <si>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</si>
  <si>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</si>
  <si>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</si>
  <si>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</si>
  <si>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</si>
  <si>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</si>
  <si>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</si>
  <si>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</si>
  <si>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</si>
  <si>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</si>
  <si>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</si>
  <si>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</si>
  <si>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</si>
  <si>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</si>
  <si>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</si>
  <si>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</si>
  <si>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</si>
  <si>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</si>
  <si>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</si>
  <si>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</si>
  <si>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</si>
  <si>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</si>
  <si>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</si>
  <si>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</si>
  <si>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</si>
  <si>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</si>
  <si>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</si>
  <si>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</si>
  <si>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</si>
  <si>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</si>
  <si>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</si>
  <si>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</si>
  <si>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</si>
  <si>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</si>
  <si>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</si>
  <si>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</si>
  <si>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</si>
  <si>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</si>
  <si>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</si>
  <si>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</si>
  <si>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</si>
  <si>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</si>
  <si>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</si>
  <si>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</si>
  <si>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</si>
  <si>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</si>
  <si>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</si>
  <si>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</si>
  <si>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</si>
  <si>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</si>
  <si>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</si>
  <si>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</si>
  <si>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</si>
  <si>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</si>
  <si>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</si>
  <si>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</si>
  <si>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</si>
  <si>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</si>
  <si>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</si>
  <si>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</si>
  <si>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</si>
  <si>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</si>
  <si>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</si>
  <si>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</si>
  <si>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</si>
  <si>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</si>
  <si>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</si>
  <si>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</si>
  <si>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</si>
  <si>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</si>
  <si>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</si>
  <si>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</si>
  <si>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</si>
  <si>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</si>
  <si>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</si>
  <si>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</si>
  <si>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</si>
  <si>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</si>
  <si>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</si>
  <si>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</si>
  <si>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</si>
  <si>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</si>
  <si>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</si>
  <si>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</si>
  <si>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</si>
  <si>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</si>
  <si>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</si>
  <si>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</si>
  <si>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</si>
  <si>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</si>
  <si>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</si>
  <si>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</si>
  <si>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</si>
  <si>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</si>
  <si>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</si>
  <si>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</si>
  <si>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</si>
  <si>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</si>
  <si>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</si>
  <si>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</si>
  <si>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</si>
  <si>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</si>
  <si>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</si>
  <si>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</si>
  <si>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</si>
  <si>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</si>
  <si>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</si>
  <si>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</si>
  <si>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</si>
  <si>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</si>
  <si>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</si>
  <si>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</si>
  <si>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</si>
  <si>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</si>
  <si>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</si>
  <si>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</si>
  <si>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</si>
  <si>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</si>
  <si>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</si>
  <si>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</si>
  <si>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</si>
  <si>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</si>
  <si>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</si>
  <si>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</si>
  <si>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</si>
  <si>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</si>
  <si>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</si>
  <si>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</si>
  <si>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</si>
  <si>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</si>
  <si>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</si>
  <si>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</si>
  <si>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</si>
  <si>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</si>
  <si>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</si>
  <si>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</si>
  <si>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</si>
  <si>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</si>
  <si>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</si>
  <si>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</si>
  <si>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</si>
  <si>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</si>
  <si>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</si>
  <si>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</si>
  <si>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</si>
  <si>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</si>
  <si>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</si>
  <si>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</si>
  <si>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</si>
  <si>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</si>
  <si>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</si>
  <si>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</si>
  <si>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</si>
  <si>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</si>
  <si>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</si>
  <si>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</si>
  <si>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</si>
  <si>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</si>
  <si>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</si>
  <si>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</si>
  <si>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</si>
  <si>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</si>
  <si>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</si>
  <si>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</si>
  <si>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</si>
  <si>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</si>
  <si>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</si>
  <si>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</si>
  <si>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</si>
  <si>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</si>
  <si>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</si>
  <si>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</si>
  <si>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</si>
  <si>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</si>
  <si>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</si>
  <si>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</si>
  <si>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</si>
  <si>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</si>
  <si>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</si>
  <si>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</si>
  <si>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</si>
  <si>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</si>
  <si>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</si>
  <si>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</si>
  <si>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</si>
  <si>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</si>
  <si>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</si>
  <si>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</si>
  <si>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</si>
  <si>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</si>
  <si>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</si>
  <si>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</si>
  <si>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</si>
  <si>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</si>
  <si>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</si>
  <si>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</si>
  <si>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</si>
  <si>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</si>
  <si>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</si>
  <si>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</si>
  <si>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</si>
  <si>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</si>
  <si>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</si>
  <si>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</si>
  <si>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</si>
  <si>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</si>
  <si>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</si>
  <si>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</si>
  <si>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</si>
  <si>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</si>
  <si>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</si>
  <si>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</si>
  <si>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</si>
  <si>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</si>
  <si>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</si>
  <si>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</si>
  <si>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</si>
  <si>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</si>
  <si>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</si>
  <si>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</si>
  <si>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</si>
  <si>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</si>
  <si>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</si>
  <si>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</si>
  <si>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</si>
  <si>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</si>
  <si>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</si>
  <si>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</si>
  <si>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</si>
  <si>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</si>
  <si>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</si>
  <si>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</si>
  <si>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</si>
  <si>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</si>
  <si>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</si>
  <si>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</si>
  <si>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</si>
  <si>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</si>
  <si>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</si>
  <si>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</si>
  <si>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</si>
  <si>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</si>
  <si>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</si>
  <si>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</si>
  <si>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</si>
  <si>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</si>
  <si>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</si>
  <si>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</si>
  <si>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</si>
  <si>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</si>
  <si>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</si>
  <si>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</si>
  <si>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</si>
  <si>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</si>
  <si>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</si>
  <si>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</si>
  <si>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</si>
  <si>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</si>
  <si>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</si>
  <si>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</si>
  <si>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</si>
  <si>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</si>
  <si>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</si>
  <si>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</si>
  <si>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</si>
  <si>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</si>
  <si>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</si>
  <si>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</si>
  <si>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</si>
  <si>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</si>
  <si>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</si>
  <si>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</si>
  <si>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</si>
  <si>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</si>
  <si>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</si>
  <si>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</si>
  <si>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</si>
  <si>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</si>
  <si>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</si>
  <si>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</si>
  <si>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</si>
  <si>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</si>
  <si>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</si>
  <si>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</si>
  <si>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</si>
  <si>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</si>
  <si>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</si>
  <si>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</si>
  <si>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</si>
  <si>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</si>
  <si>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</si>
  <si>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</si>
  <si>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</si>
  <si>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</si>
  <si>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</si>
  <si>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</si>
  <si>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</si>
  <si>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</si>
  <si>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</si>
  <si>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</si>
  <si>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</si>
  <si>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</si>
  <si>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</si>
  <si>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</si>
  <si>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</si>
  <si>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</si>
  <si>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</si>
  <si>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</si>
  <si>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</si>
  <si>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</si>
  <si>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</si>
  <si>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</si>
  <si>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</si>
  <si>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</si>
  <si>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</si>
  <si>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</si>
  <si>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</si>
  <si>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</si>
  <si>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</si>
  <si>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</si>
  <si>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</si>
  <si>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</si>
  <si>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</si>
  <si>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</si>
  <si>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</si>
  <si>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</si>
  <si>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</si>
  <si>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</si>
  <si>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</si>
  <si>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</si>
  <si>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</si>
  <si>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</si>
  <si>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</si>
  <si>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</si>
  <si>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</si>
  <si>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</si>
  <si>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</si>
  <si>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</si>
  <si>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</si>
  <si>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</si>
  <si>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</si>
  <si>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</si>
  <si>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</si>
  <si>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</si>
  <si>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</si>
  <si>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</si>
  <si>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</si>
  <si>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</si>
  <si>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</si>
  <si>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</si>
  <si>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</si>
  <si>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</si>
  <si>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</si>
  <si>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</si>
  <si>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</si>
  <si>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</si>
  <si>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</si>
  <si>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</si>
  <si>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</si>
  <si>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</si>
  <si>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</si>
  <si>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</si>
  <si>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</si>
  <si>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</si>
  <si>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</si>
  <si>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</si>
  <si>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</si>
  <si>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</si>
  <si>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</si>
  <si>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</si>
  <si>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</si>
  <si>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</si>
  <si>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</si>
  <si>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</si>
  <si>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</si>
  <si>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</si>
  <si>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</si>
  <si>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</si>
  <si>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</si>
  <si>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</si>
  <si>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</si>
  <si>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</si>
  <si>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</si>
  <si>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</si>
  <si>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</si>
  <si>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</si>
  <si>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</si>
  <si>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</si>
  <si>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</si>
  <si>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</si>
  <si>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</si>
  <si>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</si>
  <si>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</si>
  <si>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</si>
  <si>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</si>
  <si>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</si>
  <si>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</si>
  <si>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</si>
  <si>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</si>
  <si>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</si>
  <si>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</si>
  <si>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</si>
  <si>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</si>
  <si>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</si>
  <si>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</si>
  <si>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</si>
  <si>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</si>
  <si>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</si>
  <si>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</si>
  <si>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</si>
  <si>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</si>
  <si>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</si>
  <si>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</si>
  <si>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</si>
  <si>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</si>
  <si>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</si>
  <si>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</si>
  <si>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</si>
  <si>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</si>
  <si>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</si>
  <si>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</si>
  <si>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</si>
  <si>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</si>
  <si>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</si>
  <si>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</si>
  <si>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</si>
  <si>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</si>
  <si>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</si>
  <si>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</si>
  <si>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</si>
  <si>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</si>
  <si>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</si>
  <si>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</si>
  <si>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</si>
  <si>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</si>
  <si>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</si>
  <si>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</si>
  <si>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</si>
  <si>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</si>
  <si>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</si>
  <si>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</si>
  <si>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</si>
  <si>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</si>
  <si>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</si>
  <si>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</si>
  <si>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</si>
  <si>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</si>
  <si>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</si>
  <si>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</si>
  <si>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</si>
  <si>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</si>
  <si>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</si>
  <si>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</si>
  <si>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</si>
  <si>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</si>
  <si>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</si>
  <si>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</si>
  <si>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</si>
  <si>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</si>
  <si>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</si>
  <si>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</si>
  <si>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</si>
  <si>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</si>
  <si>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</si>
  <si>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</si>
  <si>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</si>
  <si>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</si>
  <si>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</si>
  <si>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</si>
  <si>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</si>
  <si>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</si>
  <si>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</si>
  <si>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</si>
  <si>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</si>
  <si>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</si>
  <si>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</si>
  <si>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</si>
  <si>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</si>
  <si>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</si>
  <si>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</si>
  <si>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</si>
  <si>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</si>
  <si>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</si>
  <si>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</si>
  <si>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</si>
  <si>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</si>
  <si>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</si>
  <si>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</si>
  <si>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</si>
  <si>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</si>
  <si>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</si>
  <si>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</si>
  <si>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</si>
  <si>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</si>
  <si>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</si>
  <si>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</si>
  <si>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</si>
  <si>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</si>
  <si>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</si>
  <si>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</si>
  <si>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</si>
  <si>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</si>
  <si>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</si>
  <si>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</si>
  <si>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</si>
  <si>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</si>
  <si>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</si>
  <si>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</si>
  <si>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</si>
  <si>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</si>
  <si>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</si>
  <si>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</si>
  <si>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</si>
  <si>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</si>
  <si>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</si>
  <si>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</si>
  <si>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</si>
  <si>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</si>
  <si>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</si>
  <si>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</si>
  <si>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</si>
  <si>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</si>
  <si>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</si>
  <si>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</si>
  <si>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</si>
  <si>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</si>
  <si>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</si>
  <si>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</si>
  <si>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</si>
  <si>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</si>
  <si>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</si>
  <si>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</si>
  <si>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</si>
  <si>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</si>
  <si>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</si>
  <si>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</si>
  <si>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</si>
  <si>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</si>
  <si>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</si>
  <si>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</si>
  <si>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</si>
  <si>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</si>
  <si>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</si>
  <si>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</si>
  <si>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</si>
  <si>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</si>
  <si>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</si>
  <si>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</si>
  <si>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</si>
  <si>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</si>
  <si>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</si>
  <si>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</si>
  <si>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</si>
  <si>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</si>
  <si>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</si>
  <si>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</si>
  <si>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</si>
  <si>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</si>
  <si>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</si>
  <si>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</si>
  <si>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</si>
  <si>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</si>
  <si>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</si>
  <si>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</si>
  <si>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</si>
  <si>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</si>
  <si>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</si>
  <si>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</si>
  <si>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</si>
  <si>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</si>
  <si>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</si>
  <si>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</si>
  <si>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</si>
  <si>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</si>
  <si>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</si>
  <si>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</si>
  <si>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</si>
  <si>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</si>
  <si>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</si>
  <si>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</si>
  <si>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</si>
  <si>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</si>
  <si>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</si>
  <si>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</si>
  <si>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</si>
  <si>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</si>
  <si>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</si>
  <si>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</si>
  <si>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</si>
  <si>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</si>
  <si>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</si>
  <si>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</si>
  <si>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</si>
  <si>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</si>
  <si>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</si>
  <si>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</si>
  <si>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</si>
  <si>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</si>
  <si>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</si>
  <si>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</si>
  <si>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</si>
  <si>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</si>
  <si>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</si>
  <si>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</si>
  <si>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</si>
  <si>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</si>
  <si>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</si>
  <si>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</si>
  <si>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</si>
  <si>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</si>
  <si>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</si>
  <si>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</si>
  <si>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</si>
  <si>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</si>
  <si>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</si>
  <si>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</si>
  <si>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</si>
  <si>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</si>
  <si>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</si>
  <si>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</si>
  <si>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</si>
  <si>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</si>
  <si>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</si>
  <si>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</si>
  <si>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</si>
  <si>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</si>
  <si>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</si>
  <si>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</si>
  <si>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</si>
  <si>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</si>
  <si>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</si>
  <si>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</si>
  <si>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</si>
  <si>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</si>
  <si>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</si>
  <si>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</si>
  <si>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</si>
  <si>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</si>
  <si>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</si>
  <si>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</si>
  <si>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</si>
  <si>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</si>
  <si>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</si>
  <si>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</si>
  <si>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</si>
  <si>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</si>
  <si>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</si>
  <si>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</si>
  <si>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</si>
  <si>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</si>
  <si>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</si>
  <si>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</si>
  <si>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</si>
  <si>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</si>
  <si>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</si>
  <si>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</si>
  <si>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</si>
  <si>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</si>
  <si>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</si>
  <si>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</si>
  <si>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</si>
  <si>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</si>
  <si>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</si>
  <si>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</si>
  <si>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</si>
  <si>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</si>
  <si>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</si>
  <si>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</si>
  <si>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</si>
  <si>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</si>
  <si>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</si>
  <si>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</si>
  <si>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</si>
  <si>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</si>
  <si>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</si>
  <si>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</si>
  <si>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</si>
  <si>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</si>
  <si>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</si>
  <si>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</si>
  <si>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</si>
  <si>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</si>
  <si>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</si>
  <si>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</si>
  <si>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</si>
  <si>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</si>
  <si>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</si>
  <si>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</si>
  <si>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</si>
  <si>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</si>
  <si>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</si>
  <si>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</si>
  <si>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</si>
  <si>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</si>
  <si>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</si>
  <si>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</si>
  <si>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</si>
  <si>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</si>
  <si>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</si>
  <si>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</si>
  <si>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</si>
  <si>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</si>
  <si>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</si>
  <si>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</si>
  <si>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</si>
  <si>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</si>
  <si>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</si>
  <si>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</si>
  <si>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</si>
  <si>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</si>
  <si>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</si>
  <si>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</si>
  <si>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</si>
  <si>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</si>
  <si>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</si>
  <si>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</si>
  <si>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</si>
  <si>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</si>
  <si>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</si>
  <si>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</si>
  <si>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</si>
  <si>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</si>
  <si>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</si>
  <si>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</si>
  <si>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</si>
  <si>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</si>
  <si>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</si>
  <si>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</si>
  <si>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</si>
  <si>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</si>
  <si>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</si>
  <si>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</si>
  <si>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</si>
  <si>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</si>
  <si>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</si>
  <si>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</si>
  <si>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</si>
  <si>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</si>
  <si>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</si>
  <si>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</si>
  <si>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</si>
  <si>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</si>
  <si>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</si>
  <si>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</si>
  <si>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</si>
  <si>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</si>
  <si>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</si>
  <si>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</si>
  <si>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</si>
  <si>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</si>
  <si>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</si>
  <si>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</si>
  <si>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</si>
  <si>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</si>
  <si>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</si>
  <si>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</si>
  <si>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</si>
  <si>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</si>
  <si>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</si>
  <si>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</si>
  <si>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</si>
  <si>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</si>
  <si>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</si>
  <si>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</si>
  <si>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</si>
  <si>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</si>
  <si>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</si>
  <si>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</si>
  <si>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</si>
  <si>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</si>
  <si>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</si>
  <si>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</si>
  <si>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</si>
  <si>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</si>
  <si>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</si>
  <si>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</si>
  <si>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</si>
  <si>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</si>
  <si>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</si>
  <si>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</si>
  <si>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</si>
  <si>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</si>
  <si>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</si>
  <si>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</si>
  <si>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</si>
  <si>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</si>
  <si>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</si>
  <si>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</si>
  <si>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</si>
  <si>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</si>
  <si>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</si>
  <si>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</si>
  <si>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</si>
  <si>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</si>
  <si>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</si>
  <si>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</si>
  <si>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</si>
  <si>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</si>
  <si>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</si>
  <si>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</si>
  <si>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</si>
  <si>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</si>
  <si>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</si>
  <si>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</si>
  <si>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</si>
  <si>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</si>
  <si>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</si>
  <si>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</si>
  <si>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</si>
  <si>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</si>
  <si>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</si>
  <si>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</si>
  <si>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</si>
  <si>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</si>
  <si>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</si>
  <si>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</si>
  <si>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</si>
  <si>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</si>
  <si>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</si>
  <si>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</si>
  <si>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</si>
  <si>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</si>
  <si>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</si>
  <si>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</si>
  <si>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</si>
  <si>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</si>
  <si>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</si>
  <si>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</si>
  <si>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</si>
  <si>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</si>
  <si>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</si>
  <si>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</si>
  <si>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</si>
  <si>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</si>
  <si>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</si>
  <si>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</si>
  <si>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</si>
  <si>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</si>
  <si>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</si>
  <si>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</si>
  <si>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</si>
  <si>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</si>
  <si>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</si>
  <si>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</si>
  <si>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</si>
  <si>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</si>
  <si>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</si>
  <si>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</si>
  <si>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</si>
  <si>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</si>
  <si>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</si>
  <si>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</si>
  <si>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</si>
  <si>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</si>
  <si>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</si>
  <si>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</si>
  <si>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</si>
  <si>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</si>
  <si>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</si>
  <si>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</si>
  <si>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</si>
  <si>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</si>
  <si>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</si>
  <si>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</si>
  <si>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</si>
  <si>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</si>
  <si>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</si>
  <si>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</si>
  <si>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</si>
  <si>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</si>
  <si>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</si>
  <si>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</si>
  <si>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</si>
  <si>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</si>
  <si>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</si>
  <si>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</si>
  <si>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</si>
  <si>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</si>
  <si>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</si>
  <si>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</si>
  <si>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</si>
  <si>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</si>
  <si>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</si>
  <si>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</si>
  <si>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</si>
  <si>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</si>
  <si>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</si>
  <si>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</si>
  <si>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</si>
  <si>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</si>
  <si>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</si>
  <si>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</si>
  <si>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</si>
  <si>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</si>
  <si>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</si>
  <si>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</si>
  <si>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</si>
  <si>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</si>
  <si>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</si>
  <si>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</si>
  <si>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</si>
  <si>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</si>
  <si>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</si>
  <si>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</si>
  <si>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</si>
  <si>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</si>
  <si>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</si>
  <si>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</si>
  <si>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</si>
  <si>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</si>
  <si>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</si>
  <si>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</si>
  <si>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</si>
  <si>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</si>
  <si>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</si>
  <si>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</si>
  <si>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</si>
  <si>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</si>
  <si>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</si>
  <si>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</si>
  <si>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</si>
  <si>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</si>
  <si>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</si>
  <si>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</si>
  <si>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</si>
  <si>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</si>
  <si>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</si>
  <si>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</si>
  <si>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</si>
  <si>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</si>
  <si>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</si>
  <si>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</si>
  <si>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</si>
  <si>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</si>
  <si>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</si>
  <si>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</si>
  <si>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</si>
  <si>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</si>
  <si>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</si>
  <si>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</si>
  <si>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</si>
  <si>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</si>
  <si>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</si>
  <si>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</si>
  <si>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</si>
  <si>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</si>
  <si>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</si>
  <si>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</si>
  <si>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</si>
  <si>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</si>
  <si>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</si>
  <si>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</si>
  <si>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</si>
  <si>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</si>
  <si>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</si>
  <si>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</si>
  <si>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</si>
  <si>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</si>
  <si>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</si>
  <si>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</si>
  <si>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</si>
  <si>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</si>
  <si>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</si>
  <si>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</si>
  <si>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</si>
  <si>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</si>
  <si>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</si>
  <si>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</si>
  <si>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</si>
  <si>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</si>
  <si>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</si>
  <si>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</si>
  <si>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</si>
  <si>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</si>
  <si>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</si>
  <si>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</si>
  <si>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</si>
  <si>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</si>
  <si>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</si>
  <si>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</si>
  <si>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</si>
  <si>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</si>
  <si>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</si>
  <si>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</si>
  <si>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</si>
  <si>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</si>
  <si>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</si>
  <si>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</si>
  <si>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</si>
  <si>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</si>
  <si>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</si>
  <si>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</si>
  <si>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</si>
  <si>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</si>
  <si>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</si>
  <si>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</si>
  <si>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</si>
  <si>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</si>
  <si>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</si>
  <si>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</si>
  <si>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</si>
  <si>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</si>
  <si>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</si>
  <si>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</si>
  <si>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</si>
  <si>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</si>
  <si>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</si>
  <si>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</si>
  <si>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</si>
  <si>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</si>
  <si>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</si>
  <si>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</si>
  <si>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</si>
  <si>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</si>
  <si>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</si>
  <si>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</si>
  <si>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</si>
  <si>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</si>
  <si>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</si>
  <si>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</si>
  <si>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</si>
  <si>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</si>
  <si>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</si>
  <si>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</si>
  <si>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</si>
  <si>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</si>
  <si>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</si>
  <si>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</si>
  <si>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</si>
  <si>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</si>
  <si>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</si>
  <si>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</si>
  <si>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</si>
  <si>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</si>
  <si>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</si>
  <si>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</si>
  <si>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</si>
  <si>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</si>
  <si>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</si>
  <si>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</si>
  <si>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</si>
  <si>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</si>
  <si>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</si>
  <si>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</si>
  <si>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</si>
  <si>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</si>
  <si>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</si>
  <si>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</si>
  <si>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</si>
  <si>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</si>
  <si>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</si>
  <si>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</si>
  <si>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</si>
  <si>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</si>
  <si>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</si>
  <si>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</si>
  <si>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</si>
  <si>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</si>
  <si>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</si>
  <si>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</si>
  <si>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</si>
  <si>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</si>
  <si>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</si>
  <si>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</si>
  <si>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</si>
  <si>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</si>
  <si>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</si>
  <si>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</si>
  <si>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</si>
  <si>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</si>
  <si>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</si>
  <si>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</si>
  <si>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</si>
  <si>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</si>
  <si>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</si>
  <si>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</si>
  <si>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</si>
  <si>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</si>
  <si>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</si>
  <si>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</si>
  <si>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</si>
  <si>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</si>
  <si>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</si>
  <si>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</si>
  <si>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</si>
  <si>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</si>
  <si>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</si>
  <si>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</si>
  <si>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</si>
  <si>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</si>
  <si>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</si>
  <si>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</si>
  <si>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</si>
  <si>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</si>
  <si>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</si>
  <si>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</si>
  <si>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</si>
  <si>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</si>
  <si>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</si>
  <si>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</si>
  <si>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</si>
  <si>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</si>
  <si>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</si>
  <si>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</si>
  <si>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</si>
  <si>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</si>
  <si>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</si>
  <si>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</si>
  <si>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</si>
  <si>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</si>
  <si>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</si>
  <si>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</si>
  <si>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</si>
  <si>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</si>
  <si>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</si>
  <si>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</si>
  <si>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</si>
  <si>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</si>
  <si>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</si>
  <si>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</si>
  <si>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</si>
  <si>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</si>
  <si>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</si>
  <si>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</si>
  <si>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</si>
  <si>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</si>
  <si>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</si>
  <si>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</si>
  <si>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</si>
  <si>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</si>
  <si>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</si>
  <si>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</si>
  <si>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</si>
  <si>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</si>
  <si>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</si>
  <si>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</si>
  <si>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</si>
  <si>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</si>
  <si>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</si>
  <si>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</si>
  <si>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</si>
  <si>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</si>
  <si>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</si>
  <si>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</si>
  <si>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</si>
  <si>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</si>
  <si>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</si>
  <si>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</si>
  <si>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</si>
  <si>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</si>
  <si>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</si>
  <si>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</si>
  <si>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</si>
  <si>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</si>
  <si>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</si>
  <si>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</si>
  <si>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</si>
  <si>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</si>
  <si>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</si>
  <si>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</si>
  <si>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</si>
  <si>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</si>
  <si>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</si>
  <si>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</si>
  <si>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</si>
  <si>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</si>
  <si>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</si>
  <si>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</si>
  <si>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</si>
  <si>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</si>
  <si>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</si>
  <si>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</si>
  <si>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</si>
  <si>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</si>
  <si>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</si>
  <si>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</si>
  <si>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</si>
  <si>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</si>
  <si>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</si>
  <si>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</si>
  <si>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</si>
  <si>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</si>
  <si>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</si>
  <si>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</si>
  <si>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</si>
  <si>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</si>
  <si>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</si>
  <si>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</si>
  <si>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</si>
  <si>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</si>
  <si>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</si>
  <si>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</si>
  <si>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</si>
  <si>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</si>
  <si>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</si>
  <si>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</si>
  <si>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</si>
  <si>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</si>
  <si>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</si>
  <si>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</si>
  <si>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</si>
  <si>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</si>
  <si>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</si>
  <si>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</si>
  <si>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</si>
  <si>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</si>
  <si>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</si>
  <si>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</si>
  <si>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</si>
  <si>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</si>
  <si>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</si>
  <si>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</si>
  <si>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</si>
  <si>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</si>
  <si>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</si>
  <si>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</si>
  <si>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</si>
  <si>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</si>
  <si>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</si>
  <si>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</si>
  <si>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</si>
  <si>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</si>
  <si>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</si>
  <si>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</si>
  <si>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</si>
  <si>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</si>
  <si>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</si>
  <si>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</si>
  <si>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</si>
  <si>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</si>
  <si>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</si>
  <si>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</si>
  <si>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</si>
  <si>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</si>
  <si>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</si>
  <si>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</si>
  <si>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</si>
  <si>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</si>
  <si>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</si>
  <si>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</si>
  <si>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</si>
  <si>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</si>
  <si>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</si>
  <si>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</si>
  <si>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</si>
  <si>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</si>
  <si>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</si>
  <si>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</si>
  <si>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</si>
  <si>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</si>
  <si>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</si>
  <si>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</si>
  <si>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</si>
  <si>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</si>
  <si>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</si>
  <si>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</si>
  <si>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</si>
  <si>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</si>
  <si>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</si>
  <si>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</si>
  <si>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</si>
  <si>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</si>
  <si>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</si>
  <si>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</si>
  <si>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</si>
  <si>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</si>
  <si>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</si>
  <si>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</si>
  <si>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</si>
  <si>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</si>
  <si>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</si>
  <si>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</si>
  <si>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</si>
  <si>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</si>
  <si>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</si>
  <si>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</si>
  <si>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</si>
  <si>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</si>
  <si>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</si>
  <si>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</si>
  <si>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</si>
  <si>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</si>
  <si>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</si>
  <si>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</si>
  <si>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</si>
  <si>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</si>
  <si>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</si>
  <si>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</si>
  <si>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</si>
  <si>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</si>
  <si>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</si>
  <si>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</si>
  <si>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</si>
  <si>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</si>
  <si>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</si>
  <si>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</si>
  <si>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</si>
  <si>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</si>
  <si>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</si>
  <si>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</si>
  <si>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</si>
  <si>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</si>
  <si>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</si>
  <si>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</si>
  <si>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</si>
  <si>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</si>
  <si>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</si>
  <si>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</si>
  <si>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</si>
  <si>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</si>
  <si>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</si>
  <si>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</si>
  <si>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</si>
  <si>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</si>
  <si>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</si>
  <si>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</si>
  <si>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</si>
  <si>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</si>
  <si>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</si>
  <si>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</si>
  <si>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</si>
  <si>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</si>
  <si>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</si>
  <si>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</si>
  <si>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</si>
  <si>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</si>
  <si>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</si>
  <si>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</si>
  <si>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</si>
  <si>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</si>
  <si>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</si>
  <si>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</si>
  <si>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</si>
  <si>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</si>
  <si>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</si>
  <si>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</si>
  <si>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</si>
  <si>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</si>
  <si>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</si>
  <si>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</si>
  <si>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</si>
  <si>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</si>
  <si>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</si>
  <si>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</si>
  <si>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</si>
  <si>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</si>
  <si>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</si>
  <si>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</si>
  <si>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</si>
  <si>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</si>
  <si>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</si>
  <si>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</si>
  <si>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</si>
  <si>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</si>
  <si>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</si>
  <si>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</si>
  <si>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</si>
  <si>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</si>
  <si>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</si>
  <si>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</si>
  <si>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</si>
  <si>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</si>
  <si>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</si>
  <si>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</si>
  <si>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</si>
  <si>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</si>
  <si>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</si>
  <si>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</si>
  <si>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</si>
  <si>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</si>
  <si>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</si>
  <si>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</si>
  <si>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</si>
  <si>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</si>
  <si>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</si>
  <si>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</si>
  <si>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</si>
  <si>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</si>
  <si>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</si>
  <si>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</si>
  <si>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</si>
  <si>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</si>
  <si>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</si>
  <si>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</si>
  <si>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</si>
  <si>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</si>
  <si>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</si>
  <si>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</si>
  <si>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</si>
  <si>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</si>
  <si>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</si>
  <si>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</si>
  <si>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</si>
  <si>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</si>
  <si>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</si>
  <si>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</si>
  <si>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</si>
  <si>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</si>
  <si>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</si>
  <si>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</si>
  <si>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</si>
  <si>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</si>
  <si>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</si>
  <si>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</si>
  <si>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</si>
  <si>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</si>
  <si>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</si>
  <si>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</si>
  <si>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</si>
  <si>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</si>
  <si>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</si>
  <si>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</si>
  <si>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</si>
  <si>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</si>
  <si>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</si>
  <si>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</si>
  <si>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</si>
  <si>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</si>
  <si>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</si>
  <si>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</si>
  <si>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</si>
  <si>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</si>
  <si>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</si>
  <si>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</si>
  <si>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</si>
  <si>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</si>
  <si>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</si>
  <si>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</si>
  <si>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</si>
  <si>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</si>
  <si>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</si>
  <si>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</si>
  <si>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</si>
  <si>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</si>
  <si>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</si>
  <si>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</si>
  <si>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</si>
  <si>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</si>
  <si>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</si>
  <si>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</si>
  <si>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</si>
  <si>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</si>
  <si>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</si>
  <si>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</si>
  <si>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</si>
  <si>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</si>
  <si>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</si>
  <si>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</si>
  <si>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</si>
  <si>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</si>
  <si>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</si>
  <si>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</si>
  <si>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</si>
  <si>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</si>
  <si>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</si>
  <si>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</si>
  <si>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</si>
  <si>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</si>
  <si>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</si>
  <si>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</si>
  <si>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</si>
  <si>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</si>
  <si>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</si>
  <si>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</si>
  <si>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</si>
  <si>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</si>
  <si>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</si>
  <si>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</si>
  <si>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</si>
  <si>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</si>
  <si>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</si>
  <si>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</si>
  <si>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</si>
  <si>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</si>
  <si>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</si>
  <si>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</si>
  <si>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</si>
  <si>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</si>
  <si>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</si>
  <si>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</si>
  <si>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</si>
  <si>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</si>
  <si>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</si>
  <si>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</si>
  <si>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</si>
  <si>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</si>
  <si>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</si>
  <si>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</si>
  <si>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</si>
  <si>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</si>
  <si>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</si>
  <si>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</si>
  <si>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</si>
  <si>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</si>
  <si>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</si>
  <si>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</si>
  <si>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</si>
  <si>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</si>
  <si>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</si>
  <si>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</si>
  <si>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</si>
  <si>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</si>
  <si>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</si>
  <si>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</si>
  <si>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</si>
  <si>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</si>
  <si>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</si>
  <si>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</si>
  <si>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</si>
  <si>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</si>
  <si>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</si>
  <si>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</si>
  <si>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</si>
  <si>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</si>
  <si>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</si>
  <si>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</si>
  <si>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</si>
  <si>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</si>
  <si>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</si>
  <si>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</si>
  <si>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</si>
  <si>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</si>
  <si>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</si>
  <si>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</si>
  <si>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</si>
  <si>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</si>
  <si>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</si>
  <si>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</si>
  <si>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</si>
  <si>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</si>
  <si>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</si>
  <si>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</si>
  <si>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</si>
  <si>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</si>
  <si>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</si>
  <si>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</si>
  <si>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</si>
  <si>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</si>
  <si>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</si>
  <si>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</si>
  <si>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</si>
  <si>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</si>
  <si>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</si>
  <si>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</si>
  <si>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</si>
  <si>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</si>
  <si>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</si>
  <si>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</si>
  <si>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</si>
  <si>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</si>
  <si>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</si>
  <si>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</si>
  <si>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</si>
  <si>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</si>
  <si>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</si>
  <si>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</si>
  <si>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</si>
  <si>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</si>
  <si>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</si>
  <si>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</si>
  <si>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</si>
  <si>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</si>
  <si>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</si>
  <si>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</si>
  <si>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</si>
  <si>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</si>
  <si>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</si>
  <si>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</si>
  <si>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</si>
  <si>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</si>
  <si>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</si>
  <si>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</si>
  <si>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</si>
  <si>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</si>
  <si>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</si>
  <si>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</si>
  <si>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</si>
  <si>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</si>
  <si>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</si>
  <si>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</si>
  <si>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</si>
  <si>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</si>
  <si>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</si>
  <si>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</si>
  <si>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</si>
  <si>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</si>
  <si>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</si>
  <si>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</si>
  <si>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</si>
  <si>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</si>
  <si>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</si>
  <si>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</si>
  <si>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</si>
  <si>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</si>
  <si>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</si>
  <si>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</si>
  <si>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</si>
  <si>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</si>
  <si>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</si>
  <si>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</si>
  <si>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</si>
  <si>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</si>
  <si>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</si>
  <si>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</si>
  <si>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</si>
  <si>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</si>
  <si>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</si>
  <si>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</si>
  <si>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</si>
  <si>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</si>
  <si>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</si>
  <si>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</si>
  <si>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</si>
  <si>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</si>
  <si>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</si>
  <si>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</si>
  <si>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</si>
  <si>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</si>
  <si>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</si>
  <si>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</si>
  <si>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</si>
  <si>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</si>
  <si>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</si>
  <si>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</si>
  <si>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</si>
  <si>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</si>
  <si>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</si>
  <si>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</si>
  <si>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</si>
  <si>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</si>
  <si>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</si>
  <si>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</si>
  <si>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</si>
  <si>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</si>
  <si>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</si>
  <si>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</si>
  <si>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</si>
  <si>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</si>
  <si>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</si>
  <si>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</si>
  <si>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</si>
  <si>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</si>
  <si>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</si>
  <si>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</si>
  <si>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</si>
  <si>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</si>
  <si>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</si>
  <si>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</si>
  <si>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</si>
  <si>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</si>
  <si>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</si>
  <si>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</si>
  <si>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</si>
  <si>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</si>
  <si>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</si>
  <si>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</si>
  <si>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</si>
  <si>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</si>
  <si>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</si>
  <si>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</si>
  <si>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</si>
  <si>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</si>
  <si>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</si>
  <si>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</si>
  <si>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</si>
  <si>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</si>
  <si>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</si>
  <si>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</si>
  <si>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</si>
  <si>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</si>
  <si>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</si>
  <si>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</si>
  <si>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</si>
  <si>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</si>
  <si>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</si>
  <si>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</si>
  <si>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</si>
  <si>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</si>
  <si>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</si>
  <si>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</si>
  <si>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</si>
  <si>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</si>
  <si>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</si>
  <si>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</si>
  <si>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</si>
  <si>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</si>
  <si>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</si>
  <si>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</si>
  <si>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</si>
  <si>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</si>
  <si>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</si>
  <si>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</si>
  <si>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</si>
  <si>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</si>
  <si>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</si>
  <si>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</si>
  <si>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</si>
  <si>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</si>
  <si>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</si>
  <si>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</si>
  <si>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</si>
  <si>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</si>
  <si>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</si>
  <si>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</si>
  <si>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</si>
  <si>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</si>
  <si>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</si>
  <si>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</si>
  <si>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</si>
  <si>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</si>
  <si>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</si>
  <si>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</si>
  <si>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</si>
  <si>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</si>
  <si>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</si>
  <si>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</si>
  <si>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</si>
  <si>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</si>
  <si>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</si>
  <si>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</si>
  <si>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</si>
  <si>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</si>
  <si>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</si>
  <si>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</si>
  <si>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</si>
  <si>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</si>
  <si>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</si>
  <si>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</si>
  <si>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</si>
  <si>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</si>
  <si>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</si>
  <si>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</si>
  <si>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</si>
  <si>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</si>
  <si>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</si>
  <si>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</si>
  <si>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</si>
  <si>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</si>
  <si>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</si>
  <si>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</si>
  <si>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</si>
  <si>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</si>
  <si>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</si>
  <si>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</si>
  <si>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</si>
  <si>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</si>
  <si>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</si>
  <si>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</si>
  <si>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</si>
  <si>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</si>
  <si>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</si>
  <si>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</si>
  <si>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</si>
  <si>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</si>
  <si>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</si>
  <si>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</si>
  <si>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</si>
  <si>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</si>
  <si>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</si>
  <si>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</si>
  <si>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</si>
  <si>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</si>
  <si>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</si>
  <si>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</si>
  <si>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</si>
  <si>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</si>
  <si>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</si>
  <si>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</si>
  <si>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</si>
  <si>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</si>
  <si>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</si>
  <si>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</si>
  <si>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</si>
  <si>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</si>
  <si>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</si>
  <si>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</si>
  <si>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</si>
  <si>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</si>
  <si>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</si>
  <si>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</si>
  <si>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</si>
  <si>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</si>
  <si>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</si>
  <si>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</si>
  <si>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</si>
  <si>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</si>
  <si>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</si>
  <si>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</si>
  <si>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</si>
  <si>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</si>
  <si>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</si>
  <si>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</si>
  <si>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</si>
  <si>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</si>
  <si>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</si>
  <si>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</si>
  <si>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</si>
  <si>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</si>
  <si>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</si>
  <si>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</si>
  <si>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</si>
  <si>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</si>
  <si>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</si>
  <si>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</si>
  <si>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</si>
  <si>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</si>
  <si>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</si>
  <si>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</si>
  <si>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</si>
  <si>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</si>
  <si>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</si>
  <si>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</si>
  <si>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</si>
  <si>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</si>
  <si>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</si>
  <si>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</si>
  <si>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</si>
  <si>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</si>
  <si>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</si>
  <si>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</si>
  <si>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</si>
  <si>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</si>
  <si>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</si>
  <si>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</si>
  <si>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</si>
  <si>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</si>
  <si>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</si>
  <si>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</si>
  <si>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</si>
  <si>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</si>
  <si>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</si>
  <si>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</si>
  <si>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</si>
  <si>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</si>
  <si>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</si>
  <si>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</si>
  <si>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</si>
  <si>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</si>
  <si>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</si>
  <si>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</si>
  <si>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</si>
  <si>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</si>
  <si>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</si>
  <si>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</si>
  <si>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</si>
  <si>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</si>
  <si>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</si>
  <si>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</si>
  <si>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</si>
  <si>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</si>
  <si>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</si>
  <si>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</si>
  <si>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</si>
  <si>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</si>
  <si>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</si>
  <si>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</si>
  <si>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</si>
  <si>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</si>
  <si>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</si>
  <si>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</si>
  <si>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</si>
  <si>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</si>
  <si>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</si>
  <si>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</si>
  <si>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</si>
  <si>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</si>
  <si>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</si>
  <si>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</si>
  <si>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</si>
  <si>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</si>
  <si>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</si>
  <si>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</si>
  <si>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</si>
  <si>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</si>
  <si>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</si>
  <si>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</si>
  <si>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</si>
  <si>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</si>
  <si>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</si>
  <si>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</si>
  <si>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</si>
  <si>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</si>
  <si>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</si>
  <si>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</si>
  <si>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</si>
  <si>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</si>
  <si>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</si>
  <si>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</si>
  <si>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</si>
  <si>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</si>
  <si>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</si>
  <si>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</si>
  <si>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</si>
  <si>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</si>
  <si>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</si>
  <si>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</si>
  <si>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</si>
  <si>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</si>
  <si>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</si>
  <si>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</si>
  <si>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</si>
  <si>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</si>
  <si>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</si>
  <si>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</si>
  <si>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</si>
  <si>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</si>
  <si>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</si>
  <si>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</si>
  <si>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</si>
  <si>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</si>
  <si>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</si>
  <si>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</si>
  <si>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</si>
  <si>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</si>
  <si>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</si>
  <si>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</si>
  <si>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</si>
  <si>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</si>
  <si>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</si>
  <si>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</si>
  <si>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</si>
  <si>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</si>
  <si>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</si>
  <si>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</si>
  <si>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</si>
  <si>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</si>
  <si>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</si>
  <si>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</si>
  <si>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</si>
  <si>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</si>
  <si>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</si>
  <si>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</si>
  <si>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</si>
  <si>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</si>
  <si>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</si>
  <si>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</si>
  <si>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</si>
  <si>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</si>
  <si>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</si>
  <si>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</si>
  <si>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</si>
  <si>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</si>
  <si>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</si>
  <si>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</si>
  <si>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</si>
  <si>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</si>
  <si>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</si>
  <si>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</si>
  <si>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</si>
  <si>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</si>
  <si>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</si>
  <si>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</si>
  <si>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</si>
  <si>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</si>
  <si>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</si>
  <si>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</si>
  <si>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</si>
  <si>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</si>
  <si>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</si>
  <si>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</si>
  <si>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</si>
  <si>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</si>
  <si>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</si>
  <si>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</si>
  <si>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</si>
  <si>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</si>
  <si>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</si>
  <si>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</si>
  <si>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</si>
  <si>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</si>
  <si>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</si>
  <si>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</si>
  <si>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</si>
  <si>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</si>
  <si>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</si>
  <si>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</si>
  <si>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</si>
  <si>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</si>
  <si>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</si>
  <si>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</si>
  <si>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</si>
  <si>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</si>
  <si>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</si>
  <si>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</si>
  <si>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</si>
  <si>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</si>
  <si>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</si>
  <si>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</si>
  <si>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</si>
  <si>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</si>
  <si>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</si>
  <si>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</si>
  <si>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</si>
  <si>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</si>
  <si>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</si>
  <si>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</si>
  <si>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</si>
  <si>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</si>
  <si>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</si>
  <si>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</si>
  <si>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</si>
  <si>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</si>
  <si>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</si>
  <si>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</si>
  <si>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</si>
  <si>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</si>
  <si>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</si>
  <si>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</si>
  <si>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</si>
  <si>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</si>
  <si>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</si>
  <si>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</si>
  <si>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</si>
  <si>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</si>
  <si>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</si>
  <si>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</si>
  <si>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</si>
  <si>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</si>
  <si>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</si>
  <si>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</si>
  <si>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</si>
  <si>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</si>
  <si>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</si>
  <si>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</si>
  <si>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</si>
  <si>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</si>
  <si>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</si>
  <si>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</si>
  <si>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</si>
  <si>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</si>
  <si>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</si>
  <si>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</si>
  <si>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</si>
  <si>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</si>
  <si>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</si>
  <si>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</si>
  <si>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</si>
  <si>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</si>
  <si>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</si>
  <si>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</si>
  <si>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</si>
  <si>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</si>
  <si>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</si>
  <si>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</si>
  <si>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</si>
  <si>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</si>
  <si>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</si>
  <si>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</si>
  <si>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</si>
  <si>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</si>
  <si>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</si>
  <si>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</si>
  <si>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</si>
  <si>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</si>
  <si>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</si>
  <si>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</si>
  <si>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</si>
  <si>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</si>
  <si>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</si>
  <si>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</si>
  <si>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</si>
  <si>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</si>
  <si>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</si>
  <si>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</si>
  <si>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</si>
  <si>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</si>
  <si>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</si>
  <si>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</si>
  <si>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</si>
  <si>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</si>
  <si>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</si>
  <si>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</si>
  <si>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</si>
  <si>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</si>
  <si>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</si>
  <si>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</si>
  <si>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</si>
  <si>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</si>
  <si>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</si>
  <si>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</si>
  <si>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</si>
  <si>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</si>
  <si>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</si>
  <si>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</si>
  <si>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</si>
  <si>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</si>
  <si>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</si>
  <si>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</si>
  <si>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</si>
  <si>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</si>
  <si>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</si>
  <si>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</si>
  <si>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</si>
  <si>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</si>
  <si>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</si>
  <si>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</si>
  <si>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</si>
  <si>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</si>
  <si>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</si>
  <si>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</si>
  <si>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</si>
  <si>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</si>
  <si>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</si>
  <si>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</si>
  <si>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</si>
  <si>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</si>
  <si>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</si>
  <si>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</si>
  <si>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</si>
  <si>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</si>
  <si>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</si>
  <si>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</si>
  <si>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</si>
  <si>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</si>
  <si>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</si>
  <si>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</si>
  <si>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</si>
  <si>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</si>
  <si>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</si>
  <si>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</si>
  <si>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</si>
  <si>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</si>
  <si>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</si>
  <si>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</si>
  <si>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</si>
  <si>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</si>
  <si>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</si>
  <si>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</si>
  <si>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</si>
  <si>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</si>
  <si>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</si>
  <si>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</si>
  <si>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</si>
  <si>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</si>
  <si>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</si>
  <si>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</si>
  <si>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</si>
  <si>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</si>
  <si>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</si>
  <si>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</si>
  <si>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</si>
  <si>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</si>
  <si>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</si>
  <si>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</si>
  <si>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</si>
  <si>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</si>
  <si>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</si>
  <si>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</si>
  <si>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</si>
  <si>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</si>
  <si>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</si>
  <si>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</si>
  <si>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</si>
  <si>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</si>
  <si>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</si>
  <si>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</si>
  <si>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</si>
  <si>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</si>
  <si>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</si>
  <si>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</si>
  <si>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</si>
  <si>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</si>
  <si>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</si>
  <si>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</si>
  <si>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</si>
  <si>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</si>
  <si>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</si>
  <si>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</si>
  <si>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</si>
  <si>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</si>
  <si>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</si>
  <si>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</si>
  <si>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</si>
  <si>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</si>
  <si>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</si>
  <si>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</si>
  <si>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</si>
  <si>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</si>
  <si>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</si>
  <si>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</si>
  <si>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</si>
  <si>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</si>
  <si>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</si>
  <si>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</si>
  <si>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</si>
  <si>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</si>
  <si>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</si>
  <si>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</si>
  <si>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</si>
  <si>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</si>
  <si>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</si>
  <si>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</si>
  <si>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</si>
  <si>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</si>
  <si>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</si>
  <si>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</si>
  <si>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</si>
  <si>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</si>
  <si>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</si>
  <si>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</si>
  <si>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</si>
  <si>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</si>
  <si>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</si>
  <si>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</si>
  <si>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</si>
  <si>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</si>
  <si>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</si>
  <si>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</si>
  <si>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</si>
  <si>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</si>
  <si>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</si>
  <si>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</si>
  <si>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</si>
  <si>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</si>
  <si>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</si>
  <si>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</si>
  <si>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</si>
  <si>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</si>
  <si>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</si>
  <si>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</si>
  <si>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</si>
  <si>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</si>
  <si>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</si>
  <si>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</si>
  <si>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</si>
  <si>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</si>
  <si>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</si>
  <si>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</si>
  <si>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</si>
  <si>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</si>
  <si>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</si>
  <si>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</si>
  <si>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</si>
  <si>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</si>
  <si>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</si>
  <si>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</si>
  <si>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</si>
  <si>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</si>
  <si>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</si>
  <si>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</si>
  <si>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</si>
  <si>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</si>
  <si>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</si>
  <si>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</si>
  <si>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</si>
  <si>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</si>
  <si>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</si>
  <si>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</si>
  <si>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</si>
  <si>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</si>
  <si>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</si>
  <si>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</si>
  <si>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</si>
  <si>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</si>
  <si>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</si>
  <si>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</si>
  <si>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</si>
  <si>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</si>
  <si>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</si>
  <si>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</si>
  <si>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</si>
  <si>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</si>
  <si>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</si>
  <si>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</si>
  <si>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</si>
  <si>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</si>
  <si>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</si>
  <si>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</si>
  <si>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</si>
  <si>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</si>
  <si>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</si>
  <si>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</si>
  <si>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</si>
  <si>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</si>
  <si>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</si>
  <si>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</si>
  <si>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</si>
  <si>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</si>
  <si>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</si>
  <si>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</si>
  <si>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</si>
  <si>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</si>
  <si>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</si>
  <si>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</si>
  <si>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</si>
  <si>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</si>
  <si>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</si>
  <si>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</si>
  <si>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</si>
  <si>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</si>
  <si>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</si>
  <si>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</si>
  <si>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</si>
  <si>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</si>
  <si>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</si>
  <si>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</si>
  <si>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</si>
  <si>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</si>
  <si>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</si>
  <si>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</si>
  <si>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</si>
  <si>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</si>
  <si>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</si>
  <si>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</si>
  <si>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</si>
  <si>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</si>
  <si>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</si>
  <si>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</si>
  <si>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</si>
  <si>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</si>
  <si>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</si>
  <si>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</si>
  <si>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</si>
  <si>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</si>
  <si>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</si>
  <si>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</si>
  <si>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</si>
  <si>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</si>
  <si>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</si>
  <si>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</si>
  <si>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</si>
  <si>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</si>
  <si>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</si>
  <si>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</si>
  <si>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</si>
  <si>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</si>
  <si>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</si>
  <si>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</si>
  <si>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</si>
  <si>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</si>
  <si>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</si>
  <si>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</si>
  <si>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</si>
  <si>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</si>
  <si>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</si>
  <si>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</si>
  <si>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</si>
  <si>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</si>
  <si>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</si>
  <si>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</si>
  <si>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</si>
  <si>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</si>
  <si>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</si>
  <si>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</si>
  <si>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</si>
  <si>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</si>
  <si>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</si>
  <si>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</si>
  <si>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</si>
  <si>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</si>
  <si>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</si>
  <si>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</si>
  <si>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</si>
  <si>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</si>
  <si>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</si>
  <si>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</si>
  <si>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</si>
  <si>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</si>
  <si>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</si>
  <si>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</si>
  <si>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</si>
  <si>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</si>
  <si>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</si>
  <si>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</si>
  <si>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</si>
  <si>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</si>
  <si>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</si>
  <si>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</si>
  <si>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</si>
  <si>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</si>
  <si>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</si>
  <si>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</si>
  <si>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</si>
  <si>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</si>
  <si>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</si>
  <si>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</si>
  <si>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</si>
  <si>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</si>
  <si>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</si>
  <si>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</si>
  <si>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</si>
  <si>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</si>
  <si>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</si>
  <si>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</si>
  <si>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</si>
  <si>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</si>
  <si>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</si>
  <si>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</si>
  <si>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</si>
  <si>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</si>
  <si>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</si>
  <si>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</si>
  <si>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</si>
  <si>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</si>
  <si>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</si>
  <si>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</si>
  <si>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</si>
  <si>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</si>
  <si>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</si>
  <si>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</si>
  <si>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</si>
  <si>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</si>
  <si>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</si>
  <si>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</si>
  <si>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</si>
  <si>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</si>
  <si>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</si>
  <si>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</si>
  <si>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</si>
  <si>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</si>
  <si>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</si>
  <si>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</si>
  <si>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</si>
  <si>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</si>
  <si>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</si>
  <si>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</si>
  <si>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</si>
  <si>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</si>
  <si>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</si>
  <si>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</si>
  <si>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</si>
  <si>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</si>
  <si>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</si>
  <si>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</si>
  <si>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</si>
  <si>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</si>
  <si>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</si>
  <si>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</si>
  <si>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</si>
  <si>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</si>
  <si>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</si>
  <si>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</si>
  <si>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</si>
  <si>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</si>
  <si>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</si>
  <si>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</si>
  <si>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</si>
  <si>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</si>
  <si>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</si>
  <si>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</si>
  <si>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</si>
  <si>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</si>
  <si>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</si>
  <si>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</si>
  <si>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</si>
  <si>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</si>
  <si>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</si>
  <si>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</si>
  <si>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</si>
  <si>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</si>
  <si>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</si>
  <si>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</si>
  <si>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</si>
  <si>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</si>
  <si>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</si>
  <si>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</si>
  <si>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</si>
  <si>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</si>
  <si>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</si>
  <si>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</si>
  <si>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</si>
  <si>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</si>
  <si>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</si>
  <si>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</si>
  <si>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</si>
  <si>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</si>
  <si>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</si>
  <si>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</si>
  <si>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</si>
  <si>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</si>
  <si>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</si>
  <si>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</si>
  <si>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</si>
  <si>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</si>
  <si>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</si>
  <si>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</si>
  <si>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</si>
  <si>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</si>
  <si>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</si>
  <si>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</si>
  <si>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</si>
  <si>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</si>
  <si>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</si>
  <si>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</si>
  <si>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</si>
  <si>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</si>
  <si>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</si>
  <si>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</si>
  <si>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</si>
  <si>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</si>
  <si>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</si>
  <si>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</si>
  <si>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</si>
  <si>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</si>
  <si>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</si>
  <si>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</si>
  <si>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</si>
  <si>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</si>
  <si>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</si>
  <si>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</si>
  <si>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</si>
  <si>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</si>
  <si>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</si>
  <si>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</si>
  <si>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</si>
  <si>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</si>
  <si>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</si>
  <si>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</si>
  <si>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</si>
  <si>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</si>
  <si>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</si>
  <si>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</si>
  <si>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</si>
  <si>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</si>
  <si>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</si>
  <si>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</si>
  <si>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</si>
  <si>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</si>
  <si>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</si>
  <si>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</si>
  <si>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</si>
  <si>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</si>
  <si>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</si>
  <si>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</si>
  <si>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</si>
  <si>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</si>
  <si>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</si>
  <si>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</si>
  <si>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</si>
  <si>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</si>
  <si>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</si>
  <si>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</si>
  <si>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</si>
  <si>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</si>
  <si>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</si>
  <si>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</si>
  <si>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</si>
  <si>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</si>
  <si>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</si>
  <si>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</si>
  <si>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</si>
  <si>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</si>
  <si>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</si>
  <si>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</si>
  <si>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</si>
  <si>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</si>
  <si>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</si>
  <si>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</si>
  <si>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</si>
  <si>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</si>
  <si>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</si>
  <si>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</si>
  <si>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</si>
  <si>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</si>
  <si>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</si>
  <si>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</si>
  <si>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</si>
  <si>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</si>
  <si>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</si>
  <si>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</si>
  <si>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</si>
  <si>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</si>
  <si>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</si>
  <si>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</si>
  <si>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</si>
  <si>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</si>
  <si>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</si>
  <si>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</si>
  <si>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</si>
  <si>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</si>
  <si>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</si>
  <si>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</si>
  <si>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</si>
  <si>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</si>
  <si>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</si>
  <si>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</si>
  <si>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</si>
  <si>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</si>
  <si>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</si>
  <si>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</si>
  <si>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</si>
  <si>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</si>
  <si>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</si>
  <si>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</si>
  <si>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</si>
  <si>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</si>
  <si>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</si>
  <si>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</si>
  <si>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</si>
  <si>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</si>
  <si>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</si>
  <si>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</si>
  <si>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</si>
  <si>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</si>
  <si>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</si>
  <si>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</si>
  <si>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</si>
  <si>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</si>
  <si>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</si>
  <si>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</si>
  <si>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</si>
  <si>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</si>
  <si>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</si>
  <si>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</si>
  <si>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</si>
  <si>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</si>
  <si>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</si>
  <si>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</si>
  <si>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</si>
  <si>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</si>
  <si>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</si>
  <si>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</si>
  <si>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</si>
  <si>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</si>
  <si>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</si>
  <si>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</si>
  <si>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</si>
  <si>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</si>
  <si>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</si>
  <si>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</si>
  <si>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</si>
  <si>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</si>
  <si>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</si>
  <si>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</si>
  <si>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</si>
  <si>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</si>
  <si>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</si>
  <si>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</si>
  <si>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</si>
  <si>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</si>
  <si>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</si>
  <si>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</si>
  <si>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</si>
  <si>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</si>
  <si>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</si>
  <si>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</si>
  <si>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</si>
  <si>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</si>
  <si>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</si>
  <si>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</si>
  <si>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</si>
  <si>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</si>
  <si>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</si>
  <si>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</si>
  <si>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</si>
  <si>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</si>
  <si>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</si>
  <si>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</si>
  <si>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</si>
  <si>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</si>
  <si>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</si>
  <si>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</si>
  <si>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</si>
  <si>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</si>
  <si>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</si>
  <si>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</si>
  <si>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</si>
  <si>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</si>
  <si>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</si>
  <si>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</si>
  <si>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</si>
  <si>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</si>
  <si>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</si>
  <si>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</si>
  <si>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</si>
  <si>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</si>
  <si>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</si>
  <si>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</si>
  <si>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</si>
  <si>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</si>
  <si>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</si>
  <si>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</si>
  <si>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</si>
  <si>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</si>
  <si>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</si>
  <si>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</si>
  <si>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</si>
  <si>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</si>
  <si>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</si>
  <si>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</si>
  <si>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</si>
  <si>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</si>
  <si>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</si>
  <si>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</si>
  <si>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</si>
  <si>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</si>
  <si>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</si>
  <si>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</si>
  <si>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</si>
  <si>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</si>
  <si>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</si>
  <si>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</si>
  <si>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</si>
  <si>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</si>
  <si>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</si>
  <si>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</si>
  <si>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</si>
  <si>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</si>
  <si>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</si>
  <si>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</si>
  <si>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</si>
  <si>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</si>
  <si>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</si>
  <si>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</si>
  <si>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</si>
  <si>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</si>
  <si>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</si>
  <si>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</si>
  <si>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</si>
  <si>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</si>
  <si>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</si>
  <si>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</si>
  <si>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</si>
  <si>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</si>
  <si>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</si>
  <si>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</si>
  <si>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</si>
  <si>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</si>
  <si>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</si>
  <si>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</si>
  <si>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</si>
  <si>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</si>
  <si>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</si>
  <si>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</si>
  <si>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</si>
  <si>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</si>
  <si>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</si>
  <si>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</si>
  <si>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</si>
  <si>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</si>
  <si>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</si>
  <si>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</si>
  <si>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</si>
  <si>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</si>
  <si>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</si>
  <si>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</si>
  <si>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</si>
  <si>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</si>
  <si>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</si>
  <si>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</si>
  <si>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</si>
  <si>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</si>
  <si>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</si>
  <si>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</si>
  <si>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</si>
  <si>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</si>
  <si>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</si>
  <si>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</si>
  <si>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</si>
  <si>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</si>
  <si>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</si>
  <si>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</si>
  <si>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</si>
  <si>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</si>
  <si>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</si>
  <si>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</si>
  <si>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</si>
  <si>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</si>
  <si>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</si>
  <si>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</si>
  <si>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</si>
  <si>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</si>
  <si>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</si>
  <si>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</si>
  <si>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</si>
  <si>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</si>
  <si>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</si>
  <si>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</si>
  <si>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</si>
  <si>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</si>
  <si>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</si>
  <si>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</si>
  <si>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</si>
  <si>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</si>
  <si>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</si>
  <si>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</si>
  <si>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</si>
  <si>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</si>
  <si>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</si>
  <si>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</si>
  <si>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</si>
  <si>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</si>
  <si>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</si>
  <si>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</si>
  <si>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</si>
  <si>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</si>
  <si>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</si>
  <si>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</si>
  <si>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</si>
  <si>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</si>
  <si>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</si>
  <si>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</si>
  <si>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</si>
  <si>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</si>
  <si>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</si>
  <si>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</si>
  <si>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</si>
  <si>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</si>
  <si>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</si>
  <si>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</si>
  <si>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</si>
  <si>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</si>
  <si>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</si>
  <si>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</si>
  <si>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</si>
  <si>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</si>
  <si>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</si>
  <si>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</si>
  <si>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</si>
  <si>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</si>
  <si>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</si>
  <si>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</si>
  <si>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</si>
  <si>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</si>
  <si>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</si>
  <si>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</si>
  <si>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</si>
  <si>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</si>
  <si>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</si>
  <si>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</si>
  <si>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</si>
  <si>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</si>
  <si>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</si>
  <si>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</si>
  <si>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</si>
  <si>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</si>
  <si>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</si>
  <si>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</si>
  <si>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</si>
  <si>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</si>
  <si>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</si>
  <si>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</si>
  <si>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</si>
  <si>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</si>
  <si>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</si>
  <si>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</si>
  <si>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</si>
  <si>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</si>
  <si>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</si>
  <si>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</si>
  <si>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</si>
  <si>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</si>
  <si>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</si>
  <si>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</si>
  <si>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</si>
  <si>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</si>
  <si>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</si>
  <si>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</si>
  <si>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</si>
  <si>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</si>
  <si>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</si>
  <si>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</si>
  <si>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</si>
  <si>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</si>
  <si>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</si>
  <si>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</si>
  <si>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</si>
  <si>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</si>
  <si>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</si>
  <si>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</si>
  <si>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</si>
  <si>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</si>
  <si>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</si>
  <si>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</si>
  <si>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</si>
  <si>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</si>
  <si>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</si>
  <si>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</si>
  <si>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</si>
  <si>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</si>
  <si>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</si>
  <si>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</si>
  <si>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</si>
  <si>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</si>
  <si>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</si>
  <si>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</si>
  <si>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</si>
  <si>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</si>
  <si>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</si>
  <si>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</si>
  <si>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</si>
  <si>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</si>
  <si>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</si>
  <si>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</si>
  <si>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</si>
  <si>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</si>
  <si>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</si>
  <si>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</si>
  <si>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</si>
  <si>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</si>
  <si>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</si>
  <si>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</si>
  <si>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</si>
  <si>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</si>
  <si>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</si>
  <si>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</si>
  <si>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</si>
  <si>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</si>
  <si>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</si>
  <si>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</si>
  <si>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</si>
  <si>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</si>
  <si>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</si>
  <si>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</si>
  <si>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</si>
  <si>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</si>
  <si>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</si>
  <si>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</si>
  <si>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</si>
  <si>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</si>
  <si>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</si>
  <si>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</si>
  <si>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</si>
  <si>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</si>
  <si>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</si>
  <si>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</si>
  <si>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</si>
  <si>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</si>
  <si>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</si>
  <si>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</si>
  <si>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</si>
  <si>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</si>
  <si>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</si>
  <si>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</si>
  <si>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</si>
  <si>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</si>
  <si>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</si>
  <si>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</si>
  <si>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</si>
  <si>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</si>
  <si>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</si>
  <si>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</si>
  <si>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</si>
  <si>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</si>
  <si>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</si>
  <si>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</si>
  <si>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</si>
  <si>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</si>
  <si>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</si>
  <si>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</si>
  <si>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</si>
  <si>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</si>
  <si>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</si>
  <si>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</si>
  <si>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</si>
  <si>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</si>
  <si>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</si>
  <si>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</si>
  <si>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</si>
  <si>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</si>
  <si>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</si>
  <si>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</si>
  <si>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</si>
  <si>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</si>
  <si>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</si>
  <si>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</si>
  <si>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</si>
  <si>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</si>
  <si>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</si>
  <si>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</si>
  <si>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</si>
  <si>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</si>
  <si>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</si>
  <si>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</si>
  <si>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</si>
  <si>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</si>
  <si>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</si>
  <si>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</si>
  <si>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</si>
  <si>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</si>
  <si>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</si>
  <si>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</si>
  <si>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</si>
  <si>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</si>
  <si>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</si>
  <si>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</si>
  <si>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</si>
  <si>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</si>
  <si>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</si>
  <si>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</si>
  <si>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</si>
  <si>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</si>
  <si>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</si>
  <si>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</si>
  <si>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</si>
  <si>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</si>
  <si>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</si>
  <si>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</si>
  <si>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</si>
  <si>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</si>
  <si>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</si>
  <si>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</si>
  <si>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</si>
  <si>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</si>
  <si>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</si>
  <si>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</si>
  <si>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</si>
  <si>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</si>
  <si>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</si>
  <si>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</si>
  <si>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</si>
  <si>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</si>
  <si>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</si>
  <si>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</si>
  <si>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</si>
  <si>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</si>
  <si>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</si>
  <si>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</si>
  <si>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</si>
  <si>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</si>
  <si>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</si>
  <si>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</si>
  <si>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</si>
  <si>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</si>
  <si>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</si>
  <si>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</si>
  <si>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</si>
  <si>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</si>
  <si>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</si>
  <si>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</si>
  <si>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</si>
  <si>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</si>
  <si>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</si>
  <si>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</si>
  <si>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</si>
  <si>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</si>
  <si>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</si>
  <si>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</si>
  <si>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</si>
  <si>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</si>
  <si>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</si>
  <si>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</si>
  <si>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</si>
  <si>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</si>
  <si>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</si>
  <si>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</si>
  <si>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</si>
  <si>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</si>
  <si>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</si>
  <si>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</si>
  <si>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</si>
  <si>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</si>
  <si>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</si>
  <si>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</si>
  <si>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</si>
  <si>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</si>
  <si>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</si>
  <si>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</si>
  <si>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</si>
  <si>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</si>
  <si>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</si>
  <si>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</si>
  <si>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</si>
  <si>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</si>
  <si>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</si>
  <si>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</si>
  <si>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</si>
  <si>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</si>
  <si>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</si>
  <si>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</si>
  <si>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</si>
  <si>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</si>
  <si>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</si>
  <si>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</si>
  <si>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</si>
  <si>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</si>
  <si>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</si>
  <si>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</si>
  <si>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</si>
  <si>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</si>
  <si>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</si>
  <si>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</si>
  <si>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</si>
  <si>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</si>
  <si>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</si>
  <si>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</si>
  <si>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</si>
  <si>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</si>
  <si>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</si>
  <si>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</si>
  <si>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</si>
  <si>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</si>
  <si>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</si>
  <si>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</si>
  <si>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</si>
  <si>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</si>
  <si>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</si>
  <si>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</si>
  <si>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</si>
  <si>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</si>
  <si>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</si>
  <si>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</si>
  <si>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</si>
  <si>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</si>
  <si>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</si>
  <si>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</si>
  <si>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</si>
  <si>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</si>
  <si>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</si>
  <si>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</si>
  <si>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</si>
  <si>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</si>
  <si>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</si>
  <si>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</si>
  <si>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</si>
  <si>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</si>
  <si>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</si>
  <si>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</si>
  <si>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</si>
  <si>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</si>
  <si>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</si>
  <si>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</si>
  <si>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</si>
  <si>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</si>
  <si>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</si>
  <si>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</si>
  <si>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</si>
  <si>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</si>
  <si>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</si>
  <si>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</si>
  <si>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</si>
  <si>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</si>
  <si>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</si>
  <si>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</si>
  <si>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</si>
  <si>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</si>
  <si>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</si>
  <si>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</si>
  <si>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</si>
  <si>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</si>
  <si>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</si>
  <si>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</si>
  <si>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</si>
  <si>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</si>
  <si>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</si>
  <si>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</si>
  <si>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</si>
  <si>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</si>
  <si>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</si>
  <si>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</si>
  <si>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</si>
  <si>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</si>
  <si>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</si>
  <si>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</si>
  <si>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</si>
  <si>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</si>
  <si>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</si>
  <si>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</si>
  <si>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</si>
  <si>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</si>
  <si>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</si>
  <si>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</si>
  <si>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</si>
  <si>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</si>
  <si>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</si>
  <si>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</si>
  <si>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</si>
  <si>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</si>
  <si>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</si>
  <si>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</si>
  <si>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</si>
  <si>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</si>
  <si>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</si>
  <si>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</si>
  <si>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</si>
  <si>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</si>
  <si>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</si>
  <si>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</si>
  <si>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</si>
  <si>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</si>
  <si>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</si>
  <si>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</si>
  <si>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</si>
  <si>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</si>
  <si>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</si>
  <si>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</si>
  <si>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</si>
  <si>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</si>
  <si>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</si>
  <si>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</si>
  <si>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</si>
  <si>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</si>
  <si>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</si>
  <si>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</si>
  <si>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</si>
  <si>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</si>
  <si>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</si>
  <si>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</si>
  <si>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</si>
  <si>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</si>
  <si>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</si>
  <si>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</si>
  <si>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</si>
  <si>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</si>
  <si>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</si>
  <si>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</si>
  <si>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</si>
  <si>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</si>
  <si>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</si>
  <si>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</si>
  <si>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</si>
  <si>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</si>
  <si>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</si>
  <si>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</si>
  <si>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</si>
  <si>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</si>
  <si>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</si>
  <si>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</si>
  <si>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</si>
  <si>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</si>
  <si>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</si>
  <si>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</si>
  <si>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</si>
  <si>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</si>
  <si>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</si>
  <si>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</si>
  <si>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</si>
  <si>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</si>
  <si>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</si>
  <si>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</si>
  <si>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</si>
  <si>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</si>
  <si>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</si>
  <si>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</si>
  <si>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</si>
  <si>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</si>
  <si>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</si>
  <si>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</si>
  <si>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</si>
  <si>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</si>
  <si>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</si>
  <si>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</si>
  <si>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</si>
  <si>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</si>
  <si>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</si>
  <si>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</si>
  <si>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</si>
  <si>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</si>
  <si>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</si>
  <si>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</si>
  <si>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</si>
  <si>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</si>
  <si>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</si>
  <si>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</si>
  <si>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</si>
  <si>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</si>
  <si>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</si>
  <si>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</si>
  <si>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</si>
  <si>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</si>
  <si>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</si>
  <si>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</si>
  <si>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</si>
  <si>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</si>
  <si>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</si>
  <si>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</si>
  <si>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</si>
  <si>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</si>
  <si>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</si>
  <si>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</si>
  <si>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</si>
  <si>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</si>
  <si>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</si>
  <si>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</si>
  <si>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</si>
  <si>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</si>
  <si>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</si>
  <si>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</si>
  <si>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</si>
  <si>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</si>
  <si>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</si>
  <si>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</si>
  <si>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</si>
  <si>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</si>
  <si>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</si>
  <si>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</si>
  <si>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</si>
  <si>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</si>
  <si>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</si>
  <si>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</si>
  <si>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</si>
  <si>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</si>
  <si>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</si>
  <si>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</si>
  <si>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</si>
  <si>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</si>
  <si>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</si>
  <si>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</si>
  <si>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</si>
  <si>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</si>
  <si>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</si>
  <si>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</si>
  <si>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</si>
  <si>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</si>
  <si>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</si>
  <si>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</si>
  <si>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</si>
  <si>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</si>
  <si>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</si>
  <si>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</si>
  <si>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</si>
  <si>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</si>
  <si>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</si>
  <si>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</si>
  <si>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</si>
  <si>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</si>
  <si>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</si>
  <si>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</si>
  <si>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</si>
  <si>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</si>
  <si>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</si>
  <si>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</si>
  <si>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</si>
  <si>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</si>
  <si>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</si>
  <si>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</si>
  <si>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</si>
  <si>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</si>
  <si>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</si>
  <si>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</si>
  <si>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</si>
  <si>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</si>
  <si>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</si>
  <si>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</si>
  <si>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</si>
  <si>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</si>
  <si>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</si>
  <si>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</si>
  <si>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</si>
  <si>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</si>
  <si>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</si>
  <si>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</si>
  <si>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</si>
  <si>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</si>
  <si>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</si>
  <si>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</si>
  <si>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</si>
  <si>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</si>
  <si>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</si>
  <si>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</si>
  <si>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</si>
  <si>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</si>
  <si>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</si>
  <si>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</si>
  <si>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</si>
  <si>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</si>
  <si>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</si>
  <si>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</si>
  <si>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</si>
  <si>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</si>
  <si>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</si>
  <si>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</si>
  <si>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</si>
  <si>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</si>
  <si>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</si>
  <si>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</si>
  <si>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</si>
  <si>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</si>
  <si>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</si>
  <si>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</si>
  <si>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</si>
  <si>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</si>
  <si>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</si>
  <si>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</si>
  <si>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</si>
  <si>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</si>
  <si>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</si>
  <si>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</si>
  <si>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</si>
  <si>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</si>
  <si>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</si>
  <si>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</si>
  <si>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</si>
  <si>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</si>
  <si>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</si>
  <si>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</si>
  <si>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</si>
  <si>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</si>
  <si>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</si>
  <si>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</si>
  <si>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</si>
  <si>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</si>
  <si>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</si>
  <si>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</si>
  <si>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</si>
  <si>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</si>
  <si>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</si>
  <si>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</si>
  <si>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</si>
  <si>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</si>
  <si>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</si>
  <si>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</si>
  <si>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</si>
  <si>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</si>
  <si>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</si>
  <si>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</si>
  <si>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</si>
  <si>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</si>
  <si>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</si>
  <si>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</si>
  <si>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</si>
  <si>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</si>
  <si>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</si>
  <si>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</si>
  <si>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</si>
  <si>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</si>
  <si>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</si>
  <si>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</si>
  <si>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</si>
  <si>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</si>
  <si>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</si>
  <si>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</si>
  <si>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</si>
  <si>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</si>
  <si>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</si>
  <si>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</si>
  <si>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</si>
  <si>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</si>
  <si>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</si>
  <si>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</si>
  <si>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</si>
  <si>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</si>
  <si>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</si>
  <si>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</si>
  <si>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</si>
  <si>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</si>
  <si>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</si>
  <si>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</si>
  <si>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</si>
  <si>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</si>
  <si>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</si>
  <si>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</si>
  <si>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</si>
  <si>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</si>
  <si>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</si>
  <si>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</si>
  <si>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</si>
  <si>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</si>
  <si>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</si>
  <si>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</si>
  <si>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</si>
  <si>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</si>
  <si>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</si>
  <si>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</si>
  <si>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</si>
  <si>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</si>
  <si>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</si>
  <si>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</si>
  <si>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</si>
  <si>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</si>
  <si>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</si>
  <si>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</si>
  <si>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</si>
  <si>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</si>
  <si>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</si>
  <si>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</si>
  <si>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</si>
  <si>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</si>
  <si>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</si>
  <si>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</si>
  <si>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</si>
  <si>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</si>
  <si>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</si>
  <si>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</si>
  <si>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</si>
  <si>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</si>
  <si>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</si>
  <si>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</si>
  <si>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</si>
  <si>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</si>
  <si>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</si>
  <si>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</si>
  <si>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</si>
  <si>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</si>
  <si>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</si>
  <si>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</si>
  <si>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</si>
  <si>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</si>
  <si>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</si>
  <si>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</si>
  <si>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</si>
  <si>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</si>
  <si>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</si>
  <si>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</si>
  <si>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</si>
  <si>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</si>
  <si>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</si>
  <si>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</si>
  <si>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</si>
  <si>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</si>
  <si>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</si>
  <si>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</si>
  <si>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</si>
  <si>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</si>
  <si>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</si>
  <si>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</si>
  <si>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</si>
  <si>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</si>
  <si>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</si>
  <si>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</si>
  <si>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</si>
  <si>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</si>
  <si>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</si>
  <si>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</si>
  <si>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</si>
  <si>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</si>
  <si>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</si>
  <si>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</si>
  <si>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</si>
  <si>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</si>
  <si>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</si>
  <si>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</si>
  <si>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</si>
  <si>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</si>
  <si>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</si>
  <si>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</si>
  <si>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</si>
  <si>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</si>
  <si>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</si>
  <si>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</si>
  <si>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</si>
  <si>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</si>
  <si>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</si>
  <si>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</si>
  <si>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</si>
  <si>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</si>
  <si>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</si>
  <si>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</si>
  <si>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</si>
  <si>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</si>
  <si>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</si>
  <si>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</si>
  <si>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</si>
  <si>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</si>
  <si>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</si>
  <si>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</si>
  <si>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</si>
  <si>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</si>
  <si>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</si>
  <si>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</si>
  <si>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</si>
  <si>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</si>
  <si>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</si>
  <si>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</si>
  <si>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</si>
  <si>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</si>
  <si>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</si>
  <si>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</si>
  <si>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</si>
  <si>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</si>
  <si>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</si>
  <si>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</si>
  <si>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</si>
  <si>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</si>
  <si>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</si>
  <si>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</si>
  <si>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</si>
  <si>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</si>
  <si>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</si>
  <si>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</si>
  <si>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</si>
  <si>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</si>
  <si>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</si>
  <si>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</si>
  <si>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</si>
  <si>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</si>
  <si>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</si>
  <si>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</si>
  <si>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</si>
  <si>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</si>
  <si>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</si>
  <si>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</si>
  <si>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</si>
  <si>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</si>
  <si>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</si>
  <si>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</si>
  <si>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</si>
  <si>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</si>
  <si>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</si>
  <si>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</si>
  <si>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</si>
  <si>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</si>
  <si>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</si>
  <si>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</si>
  <si>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</si>
  <si>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</si>
  <si>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</si>
  <si>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</si>
  <si>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</si>
  <si>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</si>
  <si>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</si>
  <si>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</si>
  <si>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</si>
  <si>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</si>
  <si>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</si>
  <si>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</si>
  <si>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</si>
  <si>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</si>
  <si>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</si>
  <si>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</si>
  <si>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</si>
  <si>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</si>
  <si>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</si>
  <si>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</si>
  <si>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</si>
  <si>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</si>
  <si>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</si>
  <si>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</si>
  <si>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</si>
  <si>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</si>
  <si>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</si>
  <si>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</si>
  <si>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</si>
  <si>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</si>
  <si>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</si>
  <si>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</si>
  <si>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</si>
  <si>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</si>
  <si>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</si>
  <si>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</si>
  <si>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</si>
  <si>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</si>
  <si>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</si>
  <si>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</si>
  <si>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</si>
  <si>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</si>
  <si>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</si>
  <si>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</si>
  <si>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</si>
  <si>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</si>
  <si>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</si>
  <si>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</si>
  <si>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</si>
  <si>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</si>
  <si>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</si>
  <si>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</si>
  <si>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</si>
  <si>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</si>
  <si>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</si>
  <si>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</si>
  <si>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</si>
  <si>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</si>
  <si>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</si>
  <si>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</si>
  <si>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</si>
  <si>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</si>
  <si>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</si>
  <si>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</si>
  <si>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</si>
  <si>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</si>
  <si>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</si>
  <si>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</si>
  <si>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</si>
  <si>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</si>
  <si>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</si>
  <si>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</si>
  <si>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</si>
  <si>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</si>
  <si>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</si>
  <si>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</si>
  <si>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</si>
  <si>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</si>
  <si>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</si>
  <si>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</si>
  <si>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</si>
  <si>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</si>
  <si>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</si>
  <si>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</si>
  <si>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</si>
  <si>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</si>
  <si>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</si>
  <si>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</si>
  <si>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</si>
  <si>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</si>
  <si>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</si>
  <si>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</si>
  <si>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</si>
  <si>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</si>
  <si>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</si>
  <si>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</si>
  <si>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</si>
  <si>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</si>
  <si>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</si>
  <si>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</si>
  <si>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</si>
  <si>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</si>
  <si>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</si>
  <si>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</si>
  <si>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</si>
  <si>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</si>
  <si>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</si>
  <si>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</si>
  <si>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</si>
  <si>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</si>
  <si>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</si>
  <si>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</si>
  <si>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</si>
  <si>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</si>
  <si>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</si>
  <si>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</si>
  <si>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</si>
  <si>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</si>
  <si>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</si>
  <si>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</si>
  <si>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</si>
  <si>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</si>
  <si>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</si>
  <si>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</si>
  <si>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</si>
  <si>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</si>
  <si>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</si>
  <si>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</si>
  <si>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</si>
  <si>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</si>
  <si>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</si>
  <si>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</si>
  <si>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</si>
  <si>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</si>
  <si>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</si>
  <si>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</si>
  <si>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</si>
  <si>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</si>
  <si>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</si>
  <si>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</si>
  <si>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</si>
  <si>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</si>
  <si>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</si>
  <si>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</si>
  <si>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</si>
  <si>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</si>
  <si>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</si>
  <si>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</si>
  <si>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</si>
  <si>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</si>
  <si>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</si>
  <si>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</si>
  <si>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</si>
  <si>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</si>
  <si>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</si>
  <si>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</si>
  <si>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</si>
  <si>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</si>
  <si>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</si>
  <si>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</si>
  <si>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</si>
  <si>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</si>
  <si>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</si>
  <si>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</si>
  <si>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</si>
  <si>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</si>
  <si>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</si>
  <si>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</si>
  <si>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</si>
  <si>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</si>
  <si>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</si>
  <si>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</si>
  <si>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</si>
  <si>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</si>
  <si>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</si>
  <si>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</si>
  <si>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</si>
  <si>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</si>
  <si>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</si>
  <si>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</si>
  <si>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</si>
  <si>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</si>
  <si>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</si>
  <si>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</si>
  <si>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</si>
  <si>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</si>
  <si>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</si>
  <si>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</si>
  <si>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</si>
  <si>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</si>
  <si>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</si>
  <si>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</si>
  <si>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</si>
  <si>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</si>
  <si>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</si>
  <si>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</si>
  <si>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</si>
  <si>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</si>
  <si>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</si>
  <si>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</si>
  <si>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</si>
  <si>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</si>
  <si>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</si>
  <si>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</si>
  <si>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</si>
  <si>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</si>
  <si>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</si>
  <si>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</si>
  <si>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</si>
  <si>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</si>
  <si>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</si>
  <si>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</si>
  <si>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</si>
  <si>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</si>
  <si>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</si>
  <si>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</si>
  <si>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</si>
  <si>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</si>
  <si>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</si>
  <si>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</si>
  <si>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</si>
  <si>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</si>
  <si>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</si>
  <si>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</si>
  <si>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</si>
  <si>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</si>
  <si>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</si>
  <si>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</si>
  <si>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</si>
  <si>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</si>
  <si>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</si>
  <si>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</si>
  <si>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</si>
  <si>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</si>
  <si>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</si>
  <si>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</si>
  <si>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</si>
  <si>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</si>
  <si>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</si>
  <si>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</si>
  <si>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</si>
  <si>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</si>
  <si>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</si>
  <si>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</si>
  <si>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</si>
  <si>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</si>
  <si>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</si>
  <si>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</si>
  <si>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</si>
  <si>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</si>
  <si>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</si>
  <si>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</si>
  <si>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</si>
  <si>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</si>
  <si>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</si>
  <si>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</si>
  <si>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</si>
  <si>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</si>
  <si>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</si>
  <si>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</si>
  <si>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</si>
  <si>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</si>
  <si>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</si>
  <si>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</si>
  <si>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</si>
  <si>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</si>
  <si>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</si>
  <si>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</si>
  <si>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</si>
  <si>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</si>
  <si>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</si>
  <si>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</si>
  <si>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</si>
  <si>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</si>
  <si>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</si>
  <si>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</si>
  <si>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</si>
  <si>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</si>
  <si>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</si>
  <si>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</si>
  <si>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</si>
  <si>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</si>
  <si>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</si>
  <si>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</si>
  <si>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</si>
  <si>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</si>
  <si>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</si>
  <si>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</si>
  <si>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</si>
  <si>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</si>
  <si>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</si>
  <si>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</si>
  <si>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</si>
  <si>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</si>
  <si>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</si>
  <si>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</si>
  <si>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</si>
  <si>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</si>
  <si>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</si>
  <si>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</si>
  <si>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</si>
  <si>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</si>
  <si>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</si>
  <si>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</si>
  <si>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</si>
  <si>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</si>
  <si>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</si>
  <si>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</si>
  <si>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</si>
  <si>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</si>
  <si>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</si>
  <si>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</si>
  <si>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</si>
  <si>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</si>
  <si>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</si>
  <si>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</si>
  <si>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</si>
  <si>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</si>
  <si>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</si>
  <si>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</si>
  <si>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</si>
  <si>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</si>
  <si>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</si>
  <si>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</si>
  <si>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</si>
  <si>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</si>
  <si>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</si>
  <si>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</si>
  <si>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</si>
  <si>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</si>
  <si>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</si>
  <si>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</si>
  <si>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</si>
  <si>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</si>
  <si>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</si>
  <si>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</si>
  <si>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</si>
  <si>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</si>
  <si>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</si>
  <si>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</si>
  <si>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</si>
  <si>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</si>
  <si>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</si>
  <si>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</si>
  <si>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</si>
  <si>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</si>
  <si>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</si>
  <si>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</si>
  <si>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</si>
  <si>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</si>
  <si>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</si>
  <si>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</si>
  <si>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</si>
  <si>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</si>
  <si>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</si>
  <si>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</si>
  <si>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</si>
  <si>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</si>
  <si>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</si>
  <si>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</si>
  <si>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</si>
  <si>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</si>
  <si>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</si>
  <si>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</si>
  <si>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</si>
  <si>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</si>
  <si>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</si>
  <si>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</si>
  <si>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</si>
  <si>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</si>
  <si>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</si>
  <si>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</si>
  <si>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</si>
  <si>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</si>
  <si>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</si>
  <si>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</si>
  <si>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</si>
  <si>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</si>
  <si>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</si>
  <si>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</si>
  <si>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</si>
  <si>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</si>
  <si>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</si>
  <si>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</si>
  <si>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</si>
  <si>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</si>
  <si>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</si>
  <si>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</si>
  <si>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</si>
  <si>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</si>
  <si>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</si>
  <si>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</si>
  <si>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</si>
  <si>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</si>
  <si>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</si>
  <si>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</si>
  <si>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</si>
  <si>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</si>
  <si>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</si>
  <si>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</si>
  <si>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</si>
  <si>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</si>
  <si>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</si>
  <si>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</si>
  <si>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</si>
  <si>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</si>
  <si>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</si>
  <si>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</si>
  <si>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</si>
  <si>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</si>
  <si>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</si>
  <si>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</si>
  <si>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</si>
  <si>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</si>
  <si>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</si>
  <si>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</si>
  <si>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</si>
  <si>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</si>
  <si>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</si>
  <si>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</si>
  <si>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</si>
  <si>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</si>
  <si>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</si>
  <si>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</si>
  <si>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</si>
  <si>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</si>
  <si>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</si>
  <si>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</si>
  <si>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</si>
  <si>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</si>
  <si>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</si>
  <si>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</si>
  <si>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</si>
  <si>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</si>
  <si>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</si>
  <si>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</si>
  <si>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</si>
  <si>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</si>
  <si>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</si>
  <si>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</si>
  <si>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</si>
  <si>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</si>
  <si>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</si>
  <si>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</si>
  <si>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</si>
  <si>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</si>
  <si>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</si>
  <si>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</si>
  <si>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</si>
  <si>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</si>
  <si>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</si>
  <si>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</si>
  <si>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</si>
  <si>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</si>
  <si>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</si>
  <si>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</si>
  <si>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</si>
  <si>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</si>
  <si>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</si>
  <si>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</si>
  <si>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</si>
  <si>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</si>
  <si>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</si>
  <si>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</si>
  <si>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</si>
  <si>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</si>
  <si>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</si>
  <si>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</si>
  <si>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</si>
  <si>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</si>
  <si>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</si>
  <si>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</si>
  <si>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</si>
  <si>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</si>
  <si>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</si>
  <si>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</si>
  <si>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</si>
  <si>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</si>
  <si>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</si>
  <si>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</si>
  <si>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</si>
  <si>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</si>
  <si>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</si>
  <si>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</si>
  <si>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</si>
  <si>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</si>
  <si>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</si>
  <si>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</si>
  <si>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</si>
  <si>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</si>
  <si>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</si>
  <si>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</si>
  <si>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</si>
  <si>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</si>
  <si>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</si>
  <si>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</si>
  <si>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</si>
  <si>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</si>
  <si>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</si>
  <si>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</si>
  <si>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</si>
  <si>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</si>
  <si>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</si>
  <si>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</si>
  <si>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</si>
  <si>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</si>
  <si>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</si>
  <si>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</si>
  <si>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</si>
  <si>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</si>
  <si>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</si>
  <si>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</si>
  <si>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</si>
  <si>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</si>
  <si>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</si>
  <si>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</si>
  <si>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</si>
  <si>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</si>
  <si>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</si>
  <si>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</si>
  <si>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</si>
  <si>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</si>
  <si>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</si>
  <si>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</si>
  <si>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</si>
  <si>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</si>
  <si>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</si>
  <si>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</si>
  <si>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</si>
  <si>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</si>
  <si>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</si>
  <si>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</si>
  <si>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</si>
  <si>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</si>
  <si>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</si>
  <si>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</si>
  <si>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</si>
  <si>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</si>
  <si>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</si>
  <si>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</si>
  <si>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</si>
  <si>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</si>
  <si>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</si>
  <si>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</si>
  <si>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</si>
  <si>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</si>
  <si>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</si>
  <si>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</si>
  <si>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</si>
  <si>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</si>
  <si>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</si>
  <si>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</si>
  <si>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</si>
  <si>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</si>
  <si>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</si>
  <si>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</si>
  <si>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</si>
  <si>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</si>
  <si>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</si>
  <si>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</si>
  <si>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</si>
  <si>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</si>
  <si>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</si>
  <si>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</si>
  <si>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</si>
  <si>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</si>
  <si>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</si>
  <si>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</si>
  <si>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</si>
  <si>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</si>
  <si>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</si>
  <si>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</si>
  <si>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</si>
  <si>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</si>
  <si>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</si>
  <si>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</si>
  <si>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</si>
  <si>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</si>
  <si>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</si>
  <si>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</si>
  <si>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</si>
  <si>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</si>
  <si>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</si>
  <si>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</si>
  <si>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</si>
  <si>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</si>
  <si>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</si>
  <si>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</si>
  <si>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</si>
  <si>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</si>
  <si>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</si>
  <si>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</si>
  <si>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</si>
  <si>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</si>
  <si>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</si>
  <si>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</si>
  <si>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</si>
  <si>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</si>
  <si>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</si>
  <si>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</si>
  <si>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</si>
  <si>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</si>
  <si>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</si>
  <si>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</si>
  <si>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</si>
  <si>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</si>
  <si>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</si>
  <si>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</si>
  <si>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</si>
  <si>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</si>
  <si>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</si>
  <si>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</si>
  <si>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</si>
  <si>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</si>
  <si>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</si>
  <si>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</si>
  <si>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</si>
  <si>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</si>
  <si>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</si>
  <si>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</si>
  <si>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</si>
  <si>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</si>
  <si>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</si>
  <si>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</si>
  <si>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</si>
  <si>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</si>
  <si>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</si>
  <si>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</si>
  <si>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</si>
  <si>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</si>
  <si>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</si>
  <si>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</si>
  <si>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</si>
  <si>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</si>
  <si>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</si>
  <si>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</si>
  <si>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</si>
  <si>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</si>
  <si>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</si>
  <si>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</si>
  <si>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</si>
  <si>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</si>
  <si>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</si>
  <si>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</si>
  <si>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</si>
  <si>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</si>
  <si>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</si>
  <si>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</si>
  <si>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</si>
  <si>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</si>
  <si>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</si>
  <si>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</si>
  <si>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</si>
  <si>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</si>
  <si>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</si>
  <si>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</si>
  <si>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</si>
  <si>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</si>
  <si>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</si>
  <si>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</si>
  <si>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</si>
  <si>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</si>
  <si>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</si>
  <si>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</si>
  <si>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</si>
  <si>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</si>
  <si>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</si>
  <si>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</si>
  <si>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</si>
  <si>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</si>
  <si>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</si>
  <si>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</si>
  <si>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</si>
  <si>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</si>
  <si>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</si>
  <si>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</si>
  <si>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</si>
  <si>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</si>
  <si>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</si>
  <si>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</si>
  <si>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</si>
  <si>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</si>
  <si>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</si>
  <si>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</si>
  <si>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</si>
  <si>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</si>
  <si>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</si>
  <si>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</si>
  <si>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</si>
  <si>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</si>
  <si>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</si>
  <si>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</si>
  <si>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</si>
  <si>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</si>
  <si>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</si>
  <si>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</si>
  <si>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</si>
  <si>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</si>
  <si>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</si>
  <si>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</si>
  <si>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</si>
  <si>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</si>
  <si>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</si>
  <si>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</si>
  <si>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</si>
  <si>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</si>
  <si>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</si>
  <si>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</si>
  <si>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</si>
  <si>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</si>
  <si>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</si>
  <si>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</si>
  <si>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</si>
  <si>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</si>
  <si>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</si>
  <si>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</si>
  <si>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</si>
  <si>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</si>
  <si>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</si>
  <si>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</si>
  <si>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</si>
  <si>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</si>
  <si>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</si>
  <si>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</si>
  <si>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</si>
  <si>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</si>
  <si>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</si>
  <si>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</si>
  <si>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</si>
  <si>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</si>
  <si>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</si>
  <si>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</si>
  <si>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</si>
  <si>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</si>
  <si>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</si>
  <si>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</si>
  <si>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</si>
  <si>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</si>
  <si>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</si>
  <si>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</si>
  <si>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</si>
  <si>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</si>
  <si>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</si>
  <si>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</si>
  <si>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</si>
  <si>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</si>
  <si>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</si>
  <si>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</si>
  <si>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</si>
  <si>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</si>
  <si>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</si>
  <si>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</si>
  <si>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</si>
  <si>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</si>
  <si>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</si>
  <si>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</si>
  <si>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</si>
  <si>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</si>
  <si>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</si>
  <si>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</si>
  <si>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</si>
  <si>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</si>
  <si>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</si>
  <si>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</si>
  <si>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</si>
  <si>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</si>
  <si>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</si>
  <si>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</si>
  <si>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</si>
  <si>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</si>
  <si>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</si>
  <si>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</si>
  <si>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</si>
  <si>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</si>
  <si>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</si>
  <si>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</si>
  <si>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</si>
  <si>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</si>
  <si>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</si>
  <si>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</si>
  <si>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</si>
  <si>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</si>
  <si>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</si>
  <si>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</si>
  <si>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</si>
  <si>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</si>
  <si>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</si>
  <si>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</si>
  <si>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</si>
  <si>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</si>
  <si>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</si>
  <si>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</si>
  <si>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</si>
  <si>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</si>
  <si>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</si>
  <si>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</si>
  <si>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</si>
  <si>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</si>
  <si>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</si>
  <si>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</si>
  <si>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</si>
  <si>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</si>
  <si>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</si>
  <si>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</si>
  <si>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</si>
  <si>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</si>
  <si>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</si>
  <si>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</si>
  <si>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</si>
  <si>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</si>
  <si>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</si>
  <si>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</si>
  <si>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</si>
  <si>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</si>
  <si>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</si>
  <si>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</si>
  <si>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</si>
  <si>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</si>
  <si>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</si>
  <si>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</si>
  <si>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</si>
  <si>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</si>
  <si>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</si>
  <si>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</si>
  <si>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</si>
  <si>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</si>
  <si>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</si>
  <si>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</si>
  <si>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</si>
  <si>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</si>
  <si>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</si>
  <si>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</si>
  <si>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</si>
  <si>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</si>
  <si>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</si>
  <si>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</si>
  <si>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</si>
  <si>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</si>
  <si>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</si>
  <si>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</si>
  <si>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</si>
  <si>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</si>
  <si>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</si>
  <si>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</si>
  <si>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</si>
  <si>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</si>
  <si>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</si>
  <si>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</si>
  <si>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</si>
  <si>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</si>
  <si>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</si>
  <si>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</si>
  <si>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</si>
  <si>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</si>
  <si>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</si>
  <si>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</si>
  <si>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</si>
  <si>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</si>
  <si>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</si>
  <si>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</si>
  <si>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</si>
  <si>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</si>
  <si>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</si>
  <si>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</si>
  <si>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</si>
  <si>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</si>
  <si>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</si>
  <si>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</si>
  <si>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</si>
  <si>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</si>
  <si>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</si>
  <si>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</si>
  <si>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</si>
  <si>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</si>
  <si>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</si>
  <si>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</si>
  <si>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</si>
  <si>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</si>
  <si>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</si>
  <si>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</si>
  <si>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</si>
  <si>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</si>
  <si>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</si>
  <si>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</si>
  <si>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</si>
  <si>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</si>
  <si>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</si>
  <si>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</si>
  <si>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</si>
  <si>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</si>
  <si>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</si>
  <si>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</si>
  <si>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</si>
  <si>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</si>
  <si>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</si>
  <si>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</si>
  <si>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</si>
  <si>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</si>
  <si>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</si>
  <si>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</si>
  <si>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</si>
  <si>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</si>
  <si>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</si>
  <si>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</si>
  <si>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</si>
  <si>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</si>
  <si>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</si>
  <si>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</si>
  <si>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</si>
  <si>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</si>
  <si>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</si>
  <si>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</si>
  <si>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</si>
  <si>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</si>
  <si>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</si>
  <si>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</si>
  <si>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</si>
  <si>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</si>
  <si>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</si>
  <si>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</si>
  <si>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</si>
  <si>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</si>
  <si>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</si>
  <si>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</si>
  <si>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</si>
  <si>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</si>
  <si>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</si>
  <si>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</si>
  <si>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</si>
  <si>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</si>
  <si>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</si>
  <si>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</si>
  <si>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</si>
  <si>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</si>
  <si>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</si>
  <si>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</si>
  <si>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</si>
  <si>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</si>
  <si>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</si>
  <si>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</si>
  <si>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</si>
  <si>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</si>
  <si>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</si>
  <si>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</si>
  <si>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</si>
  <si>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</si>
  <si>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</si>
  <si>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</si>
  <si>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</si>
  <si>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</si>
  <si>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</si>
  <si>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</si>
  <si>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</si>
  <si>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</si>
  <si>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</si>
  <si>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</si>
  <si>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</si>
  <si>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</si>
  <si>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</si>
  <si>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</si>
  <si>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</si>
  <si>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</si>
  <si>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</si>
  <si>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</si>
  <si>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</si>
  <si>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</si>
  <si>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</si>
  <si>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</si>
  <si>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</si>
  <si>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</si>
  <si>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</si>
  <si>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</si>
  <si>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</si>
  <si>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</si>
  <si>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</si>
  <si>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</si>
  <si>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</si>
  <si>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</si>
  <si>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</si>
  <si>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</si>
  <si>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</si>
  <si>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</si>
  <si>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</si>
  <si>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</si>
  <si>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</si>
  <si>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</si>
  <si>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</si>
  <si>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</si>
  <si>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</si>
  <si>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</si>
  <si>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</si>
  <si>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</si>
  <si>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</si>
  <si>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</si>
  <si>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</si>
  <si>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</si>
  <si>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</si>
  <si>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</si>
  <si>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</si>
  <si>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</si>
  <si>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</si>
  <si>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</si>
  <si>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</si>
  <si>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</si>
  <si>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</si>
  <si>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</si>
  <si>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</si>
  <si>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</si>
  <si>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</si>
  <si>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</si>
  <si>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</si>
  <si>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</si>
  <si>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</si>
  <si>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</si>
  <si>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</si>
  <si>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</si>
  <si>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</si>
  <si>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</si>
  <si>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</si>
  <si>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</si>
  <si>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</si>
  <si>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</si>
  <si>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</si>
  <si>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</si>
  <si>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</si>
  <si>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</si>
  <si>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</si>
  <si>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</si>
  <si>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</si>
  <si>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</si>
  <si>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</si>
  <si>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</si>
  <si>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</si>
  <si>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</si>
  <si>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</si>
  <si>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</si>
  <si>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</si>
  <si>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</si>
  <si>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</si>
  <si>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</si>
  <si>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</si>
  <si>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</si>
  <si>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</si>
  <si>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</si>
  <si>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</si>
  <si>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</si>
  <si>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</si>
  <si>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</si>
  <si>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</si>
  <si>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</si>
  <si>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</si>
  <si>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</si>
  <si>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</si>
  <si>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</si>
  <si>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</si>
  <si>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</si>
  <si>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</si>
  <si>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</si>
  <si>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</si>
  <si>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</si>
  <si>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</si>
  <si>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</si>
  <si>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</si>
  <si>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</si>
  <si>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</si>
  <si>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</si>
  <si>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</si>
  <si>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</si>
  <si>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</si>
  <si>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</si>
  <si>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</si>
  <si>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</si>
  <si>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</si>
  <si>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</si>
  <si>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</si>
  <si>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</si>
  <si>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</si>
  <si>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</si>
  <si>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</si>
  <si>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</si>
  <si>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</si>
  <si>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</si>
  <si>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</si>
  <si>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</si>
  <si>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</si>
  <si>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</si>
  <si>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</si>
  <si>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</si>
  <si>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</si>
  <si>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</si>
  <si>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</si>
  <si>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</si>
  <si>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</si>
  <si>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</si>
  <si>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</si>
  <si>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</si>
  <si>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</si>
  <si>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</si>
  <si>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</si>
  <si>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</si>
  <si>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</si>
  <si>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</si>
  <si>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</si>
  <si>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</si>
  <si>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</si>
  <si>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</si>
  <si>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</si>
  <si>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</si>
  <si>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</si>
  <si>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</si>
  <si>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</si>
  <si>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</si>
  <si>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</si>
  <si>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</si>
  <si>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</si>
  <si>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</si>
  <si>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</si>
  <si>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</si>
  <si>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</si>
  <si>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</si>
  <si>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</si>
  <si>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</si>
  <si>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</si>
  <si>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</si>
  <si>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</si>
  <si>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</si>
  <si>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</si>
  <si>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</si>
  <si>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</si>
  <si>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</si>
  <si>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</si>
  <si>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</si>
  <si>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</si>
  <si>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</si>
  <si>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</si>
  <si>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</si>
  <si>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</si>
  <si>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</si>
  <si>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</si>
  <si>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</si>
  <si>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</si>
  <si>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</si>
  <si>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</si>
  <si>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</si>
  <si>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</si>
  <si>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</si>
  <si>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</si>
  <si>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</si>
  <si>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</si>
  <si>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</si>
  <si>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</si>
  <si>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</si>
  <si>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</si>
  <si>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</si>
  <si>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</si>
  <si>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</si>
  <si>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</si>
  <si>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</si>
  <si>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</si>
  <si>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</si>
  <si>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</si>
  <si>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</si>
  <si>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</si>
  <si>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</si>
  <si>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</si>
  <si>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</si>
  <si>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</si>
  <si>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</si>
  <si>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</si>
  <si>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</si>
  <si>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</si>
  <si>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</si>
  <si>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</si>
  <si>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</si>
  <si>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</si>
  <si>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</si>
  <si>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</si>
  <si>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</si>
  <si>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</si>
  <si>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</si>
  <si>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</si>
  <si>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</si>
  <si>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</si>
  <si>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</si>
  <si>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</si>
  <si>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</si>
  <si>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</si>
  <si>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</si>
  <si>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</si>
  <si>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</si>
  <si>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</si>
  <si>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</si>
  <si>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</si>
  <si>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</si>
  <si>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</si>
  <si>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</si>
  <si>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</si>
  <si>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</si>
  <si>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</si>
  <si>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</si>
  <si>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</si>
  <si>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</si>
  <si>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</si>
  <si>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</si>
  <si>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</si>
  <si>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</si>
  <si>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</si>
  <si>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</si>
  <si>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</si>
  <si>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</si>
  <si>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</si>
  <si>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</si>
  <si>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</si>
  <si>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</si>
  <si>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</si>
  <si>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</si>
  <si>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</si>
  <si>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</si>
  <si>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</si>
  <si>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</si>
  <si>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</si>
  <si>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</si>
  <si>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</si>
  <si>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</si>
  <si>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</si>
  <si>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</si>
  <si>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</si>
  <si>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</si>
  <si>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</si>
  <si>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</si>
  <si>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</si>
  <si>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</si>
  <si>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</si>
  <si>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</si>
  <si>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</si>
  <si>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</si>
  <si>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</si>
  <si>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</si>
  <si>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</si>
  <si>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</si>
  <si>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</si>
  <si>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</si>
  <si>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</si>
  <si>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</si>
  <si>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</si>
  <si>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</si>
  <si>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</si>
  <si>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</si>
  <si>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</si>
  <si>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</si>
  <si>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</si>
  <si>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</si>
  <si>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</si>
  <si>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</si>
  <si>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</si>
  <si>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</si>
  <si>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</si>
  <si>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</si>
  <si>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</si>
  <si>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</si>
  <si>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</si>
  <si>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</si>
  <si>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</si>
  <si>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</si>
  <si>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</si>
  <si>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</si>
  <si>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</si>
  <si>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</si>
  <si>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</si>
  <si>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</si>
  <si>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</si>
  <si>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</si>
  <si>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</si>
  <si>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</si>
  <si>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</si>
  <si>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</si>
  <si>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</si>
  <si>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</si>
  <si>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</si>
  <si>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</si>
  <si>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</si>
  <si>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</si>
  <si>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</si>
  <si>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</si>
  <si>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</si>
  <si>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</si>
  <si>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</si>
  <si>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</si>
  <si>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</si>
  <si>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</si>
  <si>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</si>
  <si>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</si>
  <si>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</si>
  <si>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</si>
  <si>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</si>
  <si>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</si>
  <si>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</si>
  <si>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</si>
  <si>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</si>
  <si>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</si>
  <si>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</si>
  <si>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</si>
  <si>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</si>
  <si>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</si>
  <si>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</si>
  <si>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</si>
  <si>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</si>
  <si>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</si>
  <si>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</si>
  <si>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</si>
  <si>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</si>
  <si>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</si>
  <si>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</si>
  <si>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</si>
  <si>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</si>
  <si>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</si>
  <si>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</si>
  <si>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</si>
  <si>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</si>
  <si>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</si>
  <si>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</si>
  <si>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</si>
  <si>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</si>
  <si>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</si>
  <si>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</si>
  <si>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</si>
  <si>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</si>
  <si>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</si>
  <si>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</si>
  <si>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</si>
  <si>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</si>
  <si>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</si>
  <si>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</si>
  <si>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</si>
  <si>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</si>
  <si>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</si>
  <si>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</si>
  <si>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</si>
  <si>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</si>
  <si>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</si>
  <si>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</si>
  <si>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</si>
  <si>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</si>
  <si>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</si>
  <si>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</si>
  <si>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</si>
  <si>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</si>
  <si>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</si>
  <si>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</si>
  <si>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</si>
  <si>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</si>
  <si>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</si>
  <si>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</si>
  <si>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</si>
  <si>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</si>
  <si>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</si>
  <si>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</si>
  <si>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</si>
  <si>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</si>
  <si>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</si>
  <si>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</si>
  <si>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</si>
  <si>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</si>
  <si>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</si>
  <si>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</si>
  <si>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</si>
  <si>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</si>
  <si>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</si>
  <si>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</si>
  <si>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</si>
  <si>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</si>
  <si>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</si>
  <si>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</si>
  <si>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</si>
  <si>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</si>
  <si>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</si>
  <si>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</si>
  <si>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</si>
  <si>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</si>
  <si>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</si>
  <si>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</si>
  <si>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</si>
  <si>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</si>
  <si>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</si>
  <si>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</si>
  <si>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</si>
  <si>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</si>
  <si>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</si>
  <si>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</si>
  <si>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</si>
  <si>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</si>
  <si>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</si>
  <si>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</si>
  <si>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</si>
  <si>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</si>
  <si>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</si>
  <si>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</si>
  <si>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</si>
  <si>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</si>
  <si>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</si>
  <si>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</si>
  <si>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</si>
  <si>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</si>
  <si>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</si>
  <si>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</si>
  <si>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</si>
  <si>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</si>
  <si>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</si>
  <si>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</si>
  <si>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</si>
  <si>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</si>
  <si>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</si>
  <si>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</si>
  <si>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</si>
  <si>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</si>
  <si>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</si>
  <si>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</si>
  <si>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</si>
  <si>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</si>
  <si>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</si>
  <si>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</si>
  <si>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</si>
  <si>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</si>
  <si>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</si>
  <si>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</si>
  <si>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</si>
  <si>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</si>
  <si>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</si>
  <si>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</si>
  <si>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</si>
  <si>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</si>
  <si>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</si>
  <si>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</si>
  <si>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</si>
  <si>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</si>
  <si>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</si>
  <si>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</si>
  <si>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</si>
  <si>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</si>
  <si>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</si>
  <si>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</si>
  <si>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</si>
  <si>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</si>
  <si>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</si>
  <si>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</si>
  <si>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</si>
  <si>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</si>
  <si>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</si>
  <si>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</si>
  <si>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</si>
  <si>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</si>
  <si>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</si>
  <si>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</si>
  <si>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</si>
  <si>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</si>
  <si>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</si>
  <si>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</si>
  <si>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</si>
  <si>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</si>
  <si>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</si>
  <si>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</si>
  <si>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</si>
  <si>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</si>
  <si>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</si>
  <si>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</si>
  <si>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</si>
  <si>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</si>
  <si>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</si>
  <si>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</si>
  <si>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</si>
  <si>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</si>
  <si>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</si>
  <si>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</si>
  <si>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</si>
  <si>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</si>
  <si>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</si>
  <si>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</si>
  <si>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</si>
  <si>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</si>
  <si>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</si>
  <si>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</si>
  <si>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</si>
  <si>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</si>
  <si>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</si>
  <si>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</si>
  <si>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</si>
  <si>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</si>
  <si>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</si>
  <si>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</si>
  <si>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</si>
  <si>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</si>
  <si>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</si>
  <si>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</si>
  <si>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</si>
  <si>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</si>
  <si>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</si>
  <si>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</si>
  <si>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</si>
  <si>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</si>
  <si>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</si>
  <si>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</si>
  <si>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</si>
  <si>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</si>
  <si>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</si>
  <si>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</si>
  <si>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</si>
  <si>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</si>
  <si>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</si>
  <si>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</si>
  <si>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</si>
  <si>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</si>
  <si>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</si>
  <si>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</si>
  <si>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</si>
  <si>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</si>
  <si>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</si>
  <si>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</si>
  <si>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</si>
  <si>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</si>
  <si>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</si>
  <si>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</si>
  <si>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</si>
  <si>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</si>
  <si>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</si>
  <si>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</si>
  <si>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</si>
  <si>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</si>
  <si>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</si>
  <si>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</si>
  <si>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</si>
  <si>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</si>
  <si>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</si>
  <si>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</si>
  <si>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</si>
  <si>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</si>
  <si>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</si>
  <si>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</si>
  <si>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</si>
  <si>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</si>
  <si>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</si>
  <si>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</si>
  <si>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</si>
  <si>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</si>
  <si>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</si>
  <si>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</si>
  <si>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</si>
  <si>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</si>
  <si>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</si>
  <si>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</si>
  <si>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</si>
  <si>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</si>
  <si>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</si>
  <si>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</si>
  <si>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</si>
  <si>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</si>
  <si>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</si>
  <si>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</si>
  <si>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</si>
  <si>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</si>
  <si>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</si>
  <si>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</si>
  <si>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</si>
  <si>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</si>
  <si>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</si>
  <si>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</si>
  <si>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</si>
  <si>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</si>
  <si>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</si>
  <si>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</si>
  <si>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</si>
  <si>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</si>
  <si>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</si>
  <si>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</si>
  <si>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</si>
  <si>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</si>
  <si>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</si>
  <si>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</si>
  <si>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</si>
  <si>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</si>
  <si>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</si>
  <si>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</si>
  <si>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</si>
  <si>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</si>
  <si>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</si>
  <si>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</si>
  <si>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</si>
  <si>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</si>
  <si>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</si>
  <si>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</si>
  <si>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</si>
  <si>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</si>
  <si>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</si>
  <si>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</si>
  <si>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</si>
  <si>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</si>
  <si>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</si>
  <si>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</si>
  <si>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</si>
  <si>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</si>
  <si>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</si>
  <si>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</si>
  <si>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</si>
  <si>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</si>
  <si>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</si>
  <si>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</si>
  <si>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</si>
  <si>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</si>
  <si>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</si>
  <si>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</si>
  <si>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</si>
  <si>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</si>
  <si>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</si>
  <si>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</si>
  <si>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</si>
  <si>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</si>
  <si>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</si>
  <si>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</si>
  <si>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</si>
  <si>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</si>
  <si>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</si>
  <si>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</si>
  <si>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</si>
  <si>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</si>
  <si>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</si>
  <si>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</si>
  <si>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</si>
  <si>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</si>
  <si>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</si>
  <si>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</si>
  <si>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</si>
  <si>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</si>
  <si>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</si>
  <si>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</si>
  <si>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</si>
  <si>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</si>
  <si>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</si>
  <si>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</si>
  <si>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</si>
  <si>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</si>
  <si>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</si>
  <si>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</si>
  <si>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</si>
  <si>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</si>
  <si>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</si>
  <si>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</si>
  <si>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</si>
  <si>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</si>
  <si>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</si>
  <si>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</si>
  <si>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</si>
  <si>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</si>
  <si>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</si>
  <si>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</si>
  <si>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</si>
  <si>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</si>
  <si>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</si>
  <si>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</si>
  <si>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</si>
  <si>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</si>
  <si>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</si>
  <si>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</si>
  <si>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</si>
  <si>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</si>
  <si>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</si>
  <si>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</si>
  <si>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</si>
  <si>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</si>
  <si>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</si>
  <si>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</si>
  <si>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</si>
  <si>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</si>
  <si>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</si>
  <si>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</si>
  <si>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</si>
  <si>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</si>
  <si>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</si>
  <si>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</si>
  <si>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</si>
  <si>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</si>
  <si>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</si>
  <si>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</si>
  <si>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</si>
  <si>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</si>
  <si>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</si>
  <si>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</si>
  <si>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</si>
  <si>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</si>
  <si>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</si>
  <si>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</si>
  <si>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</si>
  <si>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</si>
  <si>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</si>
  <si>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</si>
  <si>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</si>
  <si>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</si>
  <si>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</si>
  <si>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</si>
  <si>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</si>
  <si>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</si>
  <si>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</si>
  <si>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</si>
  <si>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</si>
  <si>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</si>
  <si>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</si>
  <si>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</si>
  <si>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</si>
  <si>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</si>
  <si>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</si>
  <si>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</si>
  <si>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</si>
  <si>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</si>
  <si>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</si>
  <si>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</si>
  <si>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</si>
  <si>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</si>
  <si>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</si>
  <si>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</si>
  <si>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</si>
  <si>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</si>
  <si>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</si>
  <si>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</si>
  <si>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</si>
  <si>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</si>
  <si>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</si>
  <si>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</si>
  <si>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</si>
  <si>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</si>
  <si>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</si>
  <si>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</si>
  <si>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</si>
  <si>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</si>
  <si>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</si>
  <si>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</si>
  <si>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</si>
  <si>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</si>
  <si>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</si>
  <si>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</si>
  <si>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</si>
  <si>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</si>
  <si>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</si>
  <si>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</si>
  <si>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</si>
  <si>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</si>
  <si>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</si>
  <si>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</si>
  <si>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</si>
  <si>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</si>
  <si>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</si>
  <si>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</si>
  <si>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</si>
  <si>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</si>
  <si>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</si>
  <si>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</si>
  <si>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</si>
  <si>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</si>
  <si>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</si>
  <si>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</si>
  <si>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</si>
  <si>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</si>
  <si>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</si>
  <si>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</si>
  <si>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</si>
  <si>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</si>
  <si>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</si>
  <si>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</si>
  <si>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</si>
  <si>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</si>
  <si>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</si>
  <si>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</si>
  <si>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</si>
  <si>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</si>
  <si>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</si>
  <si>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</si>
  <si>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</si>
  <si>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</si>
  <si>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</si>
  <si>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</si>
  <si>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</si>
  <si>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</si>
  <si>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</si>
  <si>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</si>
  <si>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</si>
  <si>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</si>
  <si>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</si>
  <si>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</si>
  <si>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</si>
  <si>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</si>
  <si>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</si>
  <si>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</si>
  <si>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</si>
  <si>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</si>
  <si>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</si>
  <si>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</si>
  <si>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</si>
  <si>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</si>
  <si>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</si>
  <si>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</si>
  <si>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</si>
  <si>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</si>
  <si>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</si>
  <si>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</si>
  <si>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</si>
  <si>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</si>
  <si>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</si>
  <si>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</si>
  <si>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</si>
  <si>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</si>
  <si>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</si>
  <si>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</si>
  <si>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</si>
  <si>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</si>
  <si>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</si>
  <si>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</si>
  <si>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</si>
  <si>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</si>
  <si>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</si>
  <si>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</si>
  <si>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</si>
  <si>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</si>
  <si>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</si>
  <si>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</si>
  <si>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</si>
  <si>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</si>
  <si>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</si>
  <si>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</si>
  <si>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</si>
  <si>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</si>
  <si>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</si>
  <si>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</si>
  <si>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</si>
  <si>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</si>
  <si>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</si>
  <si>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</si>
  <si>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</si>
  <si>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</si>
  <si>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</si>
  <si>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</si>
  <si>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</si>
  <si>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</si>
  <si>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</si>
  <si>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</si>
  <si>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</si>
  <si>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</si>
  <si>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</si>
  <si>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</si>
  <si>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</si>
  <si>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</si>
  <si>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</si>
  <si>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</si>
  <si>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</si>
  <si>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</si>
  <si>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</si>
  <si>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</si>
  <si>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</si>
  <si>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</si>
  <si>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</si>
  <si>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</si>
  <si>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</si>
  <si>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</si>
  <si>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</si>
  <si>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</si>
  <si>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</si>
  <si>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</si>
  <si>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</si>
  <si>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</si>
  <si>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</si>
  <si>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</si>
  <si>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</si>
  <si>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</si>
  <si>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</si>
  <si>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</si>
  <si>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</si>
  <si>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</si>
  <si>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</si>
  <si>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</si>
  <si>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</si>
  <si>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</si>
  <si>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</si>
  <si>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</si>
  <si>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</si>
  <si>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</si>
  <si>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</si>
  <si>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</si>
  <si>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</si>
  <si>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</si>
  <si>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</si>
  <si>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</si>
  <si>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</si>
  <si>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</si>
  <si>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</si>
  <si>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</si>
  <si>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</si>
  <si>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</si>
  <si>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</si>
  <si>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</si>
  <si>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</si>
  <si>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</si>
  <si>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</si>
  <si>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</si>
  <si>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</si>
  <si>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</si>
  <si>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</si>
  <si>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</si>
  <si>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</si>
  <si>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</si>
  <si>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</si>
  <si>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</si>
  <si>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</si>
  <si>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</si>
  <si>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</si>
  <si>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</si>
  <si>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</si>
  <si>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</si>
  <si>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</si>
  <si>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</si>
  <si>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</si>
  <si>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</si>
  <si>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</si>
  <si>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</si>
  <si>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</si>
  <si>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</si>
  <si>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</si>
  <si>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</si>
  <si>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</si>
  <si>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</si>
  <si>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</si>
  <si>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</si>
  <si>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</si>
  <si>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</si>
  <si>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</si>
  <si>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</si>
  <si>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</si>
  <si>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</si>
  <si>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</si>
  <si>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</si>
  <si>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</si>
  <si>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</si>
  <si>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</si>
  <si>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</si>
  <si>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</si>
  <si>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</si>
  <si>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</si>
  <si>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</si>
  <si>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</si>
  <si>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</si>
  <si>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</si>
  <si>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</si>
  <si>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</si>
  <si>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</si>
  <si>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</si>
  <si>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</si>
  <si>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</si>
  <si>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</si>
  <si>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</si>
  <si>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</si>
  <si>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</si>
  <si>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</si>
  <si>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</si>
  <si>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</si>
  <si>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</si>
  <si>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</si>
  <si>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</si>
  <si>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</si>
  <si>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</si>
  <si>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</si>
  <si>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</si>
  <si>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</si>
  <si>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</si>
  <si>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</si>
  <si>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</si>
  <si>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</si>
  <si>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</si>
  <si>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</si>
  <si>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</si>
  <si>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</si>
  <si>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</si>
  <si>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</si>
  <si>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</si>
  <si>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</si>
  <si>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</si>
  <si>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</si>
  <si>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</si>
  <si>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</si>
  <si>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</si>
  <si>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</si>
  <si>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</si>
  <si>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</si>
  <si>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</si>
  <si>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</si>
  <si>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</si>
  <si>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</si>
  <si>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</si>
  <si>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</si>
  <si>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</si>
  <si>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</si>
  <si>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</si>
  <si>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</si>
  <si>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</si>
  <si>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</si>
  <si>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</si>
  <si>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</si>
  <si>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</si>
  <si>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</si>
  <si>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</si>
  <si>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</si>
  <si>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</si>
  <si>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</si>
  <si>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</si>
  <si>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</si>
  <si>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</si>
  <si>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</si>
  <si>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</si>
  <si>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</si>
  <si>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</si>
  <si>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</si>
  <si>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</si>
  <si>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</si>
  <si>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</si>
  <si>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</si>
  <si>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</si>
  <si>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</si>
  <si>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</si>
  <si>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</si>
  <si>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</si>
  <si>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</si>
  <si>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</si>
  <si>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</si>
  <si>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</si>
  <si>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</si>
  <si>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</si>
  <si>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</si>
  <si>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</si>
  <si>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</si>
  <si>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</si>
  <si>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</si>
  <si>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</si>
  <si>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</si>
  <si>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</si>
  <si>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</si>
  <si>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</si>
  <si>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</si>
  <si>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</si>
  <si>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</si>
  <si>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</si>
  <si>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</si>
  <si>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</si>
  <si>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</si>
  <si>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</si>
  <si>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</si>
  <si>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</si>
  <si>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</si>
  <si>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</si>
  <si>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</si>
  <si>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</si>
  <si>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</si>
  <si>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</si>
  <si>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</si>
  <si>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</si>
  <si>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</si>
  <si>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</si>
  <si>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</si>
  <si>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</si>
  <si>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</si>
  <si>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</si>
  <si>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</si>
  <si>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</si>
  <si>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</si>
  <si>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</si>
  <si>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</si>
  <si>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</si>
  <si>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</si>
  <si>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</si>
  <si>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</si>
  <si>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</si>
  <si>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</si>
  <si>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</si>
  <si>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</si>
  <si>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</si>
  <si>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</si>
  <si>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</si>
  <si>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</si>
  <si>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</si>
  <si>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</si>
  <si>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</si>
  <si>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</si>
  <si>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</si>
  <si>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</si>
  <si>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</si>
  <si>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</si>
  <si>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</si>
  <si>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</si>
  <si>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</si>
  <si>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</si>
  <si>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</si>
  <si>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</si>
  <si>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</si>
  <si>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</si>
  <si>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</si>
  <si>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</si>
  <si>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</si>
  <si>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</si>
  <si>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</si>
  <si>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</si>
  <si>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</si>
  <si>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</si>
  <si>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</si>
  <si>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</si>
  <si>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</si>
  <si>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</si>
  <si>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</si>
  <si>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</si>
  <si>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</si>
  <si>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</si>
  <si>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</si>
  <si>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</si>
  <si>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</si>
  <si>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</si>
  <si>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</si>
  <si>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</si>
  <si>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</si>
  <si>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</si>
  <si>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</si>
  <si>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</si>
  <si>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</si>
  <si>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</si>
  <si>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</si>
  <si>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</si>
  <si>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</si>
  <si>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</si>
  <si>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</si>
  <si>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</si>
  <si>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</si>
  <si>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</si>
  <si>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</si>
  <si>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</si>
  <si>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</si>
  <si>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</si>
  <si>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</si>
  <si>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</si>
  <si>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</si>
  <si>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</si>
  <si>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</si>
  <si>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</si>
  <si>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</si>
  <si>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</si>
  <si>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</si>
  <si>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</si>
  <si>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</si>
  <si>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</si>
  <si>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</si>
  <si>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</si>
  <si>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</si>
  <si>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</si>
  <si>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</si>
  <si>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</si>
  <si>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</si>
  <si>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</si>
  <si>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</si>
  <si>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</si>
  <si>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</si>
  <si>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</si>
  <si>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</si>
  <si>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</si>
  <si>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</si>
  <si>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</si>
  <si>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</si>
  <si>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</si>
  <si>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</si>
  <si>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</si>
  <si>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</si>
  <si>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</si>
  <si>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</si>
  <si>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</si>
  <si>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</si>
  <si>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</si>
  <si>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</si>
  <si>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</si>
  <si>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</si>
  <si>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</si>
  <si>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</si>
  <si>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</si>
  <si>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</si>
  <si>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</si>
  <si>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</si>
  <si>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</si>
  <si>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</si>
  <si>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</si>
  <si>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</si>
  <si>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</si>
  <si>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</si>
  <si>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</si>
  <si>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</si>
  <si>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</si>
  <si>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</si>
  <si>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</si>
  <si>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</si>
  <si>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</si>
  <si>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</si>
  <si>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</si>
  <si>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</si>
  <si>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</si>
  <si>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</si>
  <si>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</si>
  <si>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</si>
  <si>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</si>
  <si>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</si>
  <si>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</si>
  <si>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</si>
  <si>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</si>
  <si>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</si>
  <si>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</si>
  <si>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</si>
  <si>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</si>
  <si>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</si>
  <si>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</si>
  <si>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</si>
  <si>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</si>
  <si>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</si>
  <si>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</si>
  <si>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</si>
  <si>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</si>
  <si>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</si>
  <si>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</si>
  <si>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</si>
  <si>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</si>
  <si>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</si>
  <si>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</si>
  <si>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</si>
  <si>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</si>
  <si>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</si>
  <si>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</si>
  <si>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</si>
  <si>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</si>
  <si>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</si>
  <si>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</si>
  <si>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</si>
  <si>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</si>
  <si>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</si>
  <si>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</si>
  <si>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</si>
  <si>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</si>
  <si>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</si>
  <si>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</si>
  <si>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</si>
  <si>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</si>
  <si>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</si>
  <si>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</si>
  <si>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</si>
  <si>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</si>
  <si>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</si>
  <si>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</si>
  <si>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</si>
  <si>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</si>
  <si>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</si>
  <si>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</si>
  <si>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</si>
  <si>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</si>
  <si>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</si>
  <si>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</si>
  <si>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</si>
  <si>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</si>
  <si>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</si>
  <si>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</si>
  <si>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</si>
  <si>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</si>
  <si>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</si>
  <si>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</si>
  <si>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</si>
  <si>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</si>
  <si>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</si>
  <si>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</si>
  <si>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</si>
  <si>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</si>
  <si>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</si>
  <si>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</si>
  <si>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</si>
  <si>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</si>
  <si>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</si>
  <si>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</si>
  <si>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</si>
  <si>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</si>
  <si>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</si>
  <si>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</si>
  <si>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</si>
  <si>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</si>
  <si>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</si>
  <si>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</si>
  <si>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</si>
  <si>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</si>
  <si>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</si>
  <si>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</si>
  <si>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</si>
  <si>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</si>
  <si>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</si>
  <si>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</si>
  <si>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</si>
  <si>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</si>
  <si>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</si>
  <si>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</si>
  <si>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</si>
  <si>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</si>
  <si>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</si>
  <si>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</si>
  <si>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</si>
  <si>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</si>
  <si>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</si>
  <si>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</si>
  <si>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</si>
  <si>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</si>
  <si>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</si>
  <si>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</si>
  <si>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</si>
  <si>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</si>
  <si>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</si>
  <si>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</si>
  <si>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</si>
  <si>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</si>
  <si>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</si>
  <si>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</si>
  <si>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</si>
  <si>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</si>
  <si>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</si>
  <si>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</si>
  <si>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</si>
  <si>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</si>
  <si>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</si>
  <si>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</si>
  <si>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</si>
  <si>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</si>
  <si>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</si>
  <si>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</si>
  <si>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</si>
  <si>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</si>
  <si>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</si>
  <si>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</si>
  <si>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</si>
  <si>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</si>
  <si>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</si>
  <si>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</si>
  <si>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</si>
  <si>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</si>
  <si>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</si>
  <si>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</si>
  <si>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</si>
  <si>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</si>
  <si>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</si>
  <si>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</si>
  <si>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</si>
  <si>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</si>
  <si>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</si>
  <si>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</si>
  <si>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</si>
  <si>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</si>
  <si>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</si>
  <si>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</si>
  <si>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</si>
  <si>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</si>
  <si>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</si>
  <si>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</si>
  <si>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</si>
  <si>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</si>
  <si>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</si>
  <si>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</si>
  <si>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</si>
  <si>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</si>
  <si>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</si>
  <si>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</si>
  <si>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</si>
  <si>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</si>
  <si>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</si>
  <si>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</si>
  <si>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</si>
  <si>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</si>
  <si>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</si>
  <si>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</si>
  <si>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</si>
  <si>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</si>
  <si>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</si>
  <si>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</si>
  <si>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</si>
  <si>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</si>
  <si>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</si>
  <si>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</si>
  <si>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</si>
  <si>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</si>
  <si>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</si>
  <si>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</si>
  <si>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</si>
  <si>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</si>
  <si>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</si>
  <si>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</si>
  <si>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</si>
  <si>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</si>
  <si>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</si>
  <si>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</si>
  <si>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</si>
  <si>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</si>
  <si>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</si>
  <si>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</si>
  <si>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</si>
  <si>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</si>
  <si>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</si>
  <si>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</si>
  <si>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</si>
  <si>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</si>
  <si>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</si>
  <si>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</si>
  <si>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</si>
  <si>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</si>
  <si>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</si>
  <si>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</si>
  <si>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</si>
  <si>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</si>
  <si>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</si>
  <si>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</si>
  <si>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</si>
  <si>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</si>
  <si>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</si>
  <si>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</si>
  <si>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</si>
  <si>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</si>
  <si>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</si>
  <si>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</si>
  <si>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</si>
  <si>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</si>
  <si>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</si>
  <si>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</si>
  <si>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</si>
  <si>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</si>
  <si>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</si>
  <si>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</si>
  <si>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</si>
  <si>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</si>
  <si>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</si>
  <si>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</si>
  <si>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</si>
  <si>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</si>
  <si>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</si>
  <si>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</si>
  <si>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</si>
  <si>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</si>
  <si>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</si>
  <si>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</si>
  <si>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</si>
  <si>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</si>
  <si>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</si>
  <si>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</si>
  <si>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</si>
  <si>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</si>
  <si>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</si>
  <si>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</si>
  <si>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</si>
  <si>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</si>
  <si>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</si>
  <si>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</si>
  <si>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</si>
  <si>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</si>
  <si>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</si>
  <si>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</si>
  <si>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</si>
  <si>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</si>
  <si>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</si>
  <si>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</si>
  <si>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</si>
  <si>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</si>
  <si>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</si>
  <si>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</si>
  <si>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</si>
  <si>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</si>
  <si>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</si>
  <si>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</si>
  <si>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</si>
  <si>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</si>
  <si>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</si>
  <si>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</si>
  <si>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</si>
  <si>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</si>
  <si>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</si>
  <si>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</si>
  <si>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</si>
  <si>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</si>
  <si>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</si>
  <si>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</si>
  <si>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</si>
  <si>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</si>
  <si>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</si>
  <si>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</si>
  <si>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</si>
  <si>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</si>
  <si>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</si>
  <si>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</si>
  <si>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</si>
  <si>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</si>
  <si>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</si>
  <si>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</si>
  <si>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</si>
  <si>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</si>
  <si>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</si>
  <si>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</si>
  <si>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</si>
  <si>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</si>
  <si>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</si>
  <si>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</si>
  <si>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</si>
  <si>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</si>
  <si>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</si>
  <si>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</si>
  <si>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</si>
  <si>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</si>
  <si>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</si>
  <si>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</si>
  <si>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</si>
  <si>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</si>
  <si>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</si>
  <si>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</si>
  <si>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</si>
  <si>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</si>
  <si>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</si>
  <si>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</si>
  <si>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</si>
  <si>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</si>
  <si>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</si>
  <si>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</si>
  <si>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</si>
  <si>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</si>
  <si>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</si>
  <si>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</si>
  <si>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</si>
  <si>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</si>
  <si>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</si>
  <si>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</si>
  <si>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</si>
  <si>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</si>
  <si>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</si>
  <si>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</si>
  <si>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</si>
  <si>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</si>
  <si>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</si>
  <si>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</si>
  <si>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</si>
  <si>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</si>
  <si>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</si>
  <si>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</si>
  <si>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</si>
  <si>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</si>
  <si>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</si>
  <si>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</si>
  <si>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</si>
  <si>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</si>
  <si>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</si>
  <si>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</si>
  <si>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</si>
  <si>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</si>
  <si>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</si>
  <si>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</si>
  <si>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</si>
  <si>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</si>
  <si>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</si>
  <si>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</si>
  <si>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</si>
  <si>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</si>
  <si>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</si>
  <si>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</si>
  <si>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</si>
  <si>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</si>
  <si>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</si>
  <si>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</si>
  <si>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</si>
  <si>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</si>
  <si>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</si>
  <si>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</si>
  <si>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</si>
  <si>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</si>
  <si>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</si>
  <si>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</si>
  <si>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</si>
  <si>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</si>
  <si>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</si>
  <si>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</si>
  <si>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</si>
  <si>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</si>
  <si>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</si>
  <si>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</si>
  <si>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</si>
  <si>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</si>
  <si>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</si>
  <si>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</si>
  <si>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</si>
  <si>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</si>
  <si>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</si>
  <si>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</si>
  <si>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</si>
  <si>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</si>
  <si>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</si>
  <si>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</si>
  <si>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</si>
  <si>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</si>
  <si>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</si>
  <si>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</si>
  <si>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</si>
  <si>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</si>
  <si>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</si>
  <si>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</si>
  <si>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</si>
  <si>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</si>
  <si>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</si>
  <si>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</si>
  <si>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</si>
  <si>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</si>
  <si>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</si>
  <si>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</si>
  <si>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</si>
  <si>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</si>
  <si>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</si>
  <si>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</si>
  <si>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</si>
  <si>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</si>
  <si>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</si>
  <si>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</si>
  <si>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</si>
  <si>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</si>
  <si>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</si>
  <si>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</si>
  <si>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</si>
  <si>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</si>
  <si>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</si>
  <si>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</si>
  <si>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</si>
  <si>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</si>
  <si>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</si>
  <si>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</si>
  <si>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</si>
  <si>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</si>
  <si>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</si>
  <si>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</si>
  <si>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</si>
  <si>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</si>
  <si>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</si>
  <si>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</si>
  <si>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</si>
  <si>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</si>
  <si>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</si>
  <si>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</si>
  <si>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</si>
  <si>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</si>
  <si>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</si>
  <si>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</si>
  <si>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</si>
  <si>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</si>
  <si>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</si>
  <si>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</si>
  <si>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</si>
  <si>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</si>
  <si>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</si>
  <si>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</si>
  <si>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</si>
  <si>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</si>
  <si>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</si>
  <si>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</si>
  <si>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</si>
  <si>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</si>
  <si>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</si>
  <si>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</si>
  <si>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</si>
  <si>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</si>
  <si>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</si>
  <si>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</si>
  <si>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</si>
  <si>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</si>
  <si>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</si>
  <si>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</si>
  <si>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</si>
  <si>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</si>
  <si>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</si>
  <si>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</si>
  <si>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</si>
  <si>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</si>
  <si>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</si>
  <si>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</si>
  <si>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</si>
  <si>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</si>
  <si>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</si>
  <si>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</si>
  <si>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</si>
  <si>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</si>
  <si>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</si>
  <si>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</si>
  <si>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</si>
  <si>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</si>
  <si>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</si>
  <si>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</si>
  <si>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</si>
  <si>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</si>
  <si>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</si>
  <si>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</si>
  <si>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</si>
  <si>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</si>
  <si>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</si>
  <si>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</si>
  <si>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</si>
  <si>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</si>
  <si>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</si>
  <si>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</si>
  <si>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</si>
  <si>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</si>
  <si>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</si>
  <si>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</si>
  <si>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</si>
  <si>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</si>
  <si>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</si>
  <si>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</si>
  <si>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</si>
  <si>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</si>
  <si>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</si>
  <si>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</si>
  <si>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</si>
  <si>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</si>
  <si>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</si>
  <si>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</si>
  <si>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</si>
  <si>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</si>
  <si>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</si>
  <si>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</si>
  <si>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</si>
  <si>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</si>
  <si>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</si>
  <si>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</si>
  <si>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</si>
  <si>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</si>
  <si>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</si>
  <si>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</si>
  <si>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</si>
  <si>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</si>
  <si>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</si>
  <si>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</si>
  <si>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</si>
  <si>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</si>
  <si>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</si>
  <si>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</si>
  <si>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</si>
  <si>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</si>
  <si>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</si>
  <si>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</si>
  <si>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</si>
  <si>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</si>
  <si>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</si>
  <si>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</si>
  <si>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</si>
  <si>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</si>
  <si>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</si>
  <si>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</si>
  <si>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</si>
  <si>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</si>
  <si>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</si>
  <si>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</si>
  <si>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</si>
  <si>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</si>
  <si>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</si>
  <si>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</si>
  <si>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</si>
  <si>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</si>
  <si>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</si>
  <si>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</si>
  <si>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</si>
  <si>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</si>
  <si>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</si>
  <si>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</si>
  <si>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</si>
  <si>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</si>
  <si>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</si>
  <si>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</si>
  <si>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</si>
  <si>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</si>
  <si>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</si>
  <si>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</si>
  <si>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</si>
  <si>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</si>
  <si>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</si>
  <si>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</si>
  <si>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</si>
  <si>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</si>
  <si>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</si>
  <si>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</si>
  <si>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</si>
  <si>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</si>
  <si>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</si>
  <si>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</si>
  <si>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</si>
  <si>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</si>
  <si>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</si>
  <si>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</si>
  <si>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</si>
  <si>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</si>
  <si>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</si>
  <si>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</si>
  <si>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</si>
  <si>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</si>
  <si>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</si>
  <si>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</si>
  <si>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</si>
  <si>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</si>
  <si>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</si>
  <si>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</si>
  <si>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</si>
  <si>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</si>
  <si>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</si>
  <si>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</si>
  <si>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</si>
  <si>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</si>
  <si>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</si>
  <si>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</si>
  <si>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</si>
  <si>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</si>
  <si>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</si>
  <si>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</si>
  <si>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</si>
  <si>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</si>
  <si>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</si>
  <si>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</si>
  <si>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</si>
  <si>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</si>
  <si>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</si>
  <si>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</si>
  <si>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</si>
  <si>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</si>
  <si>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</si>
  <si>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</si>
  <si>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</si>
  <si>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</si>
  <si>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</si>
  <si>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</si>
  <si>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</si>
  <si>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</si>
  <si>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</si>
  <si>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</si>
  <si>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</si>
  <si>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</si>
  <si>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</si>
  <si>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</si>
  <si>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</si>
  <si>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</si>
  <si>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</si>
  <si>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</si>
  <si>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</si>
  <si>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</si>
  <si>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</si>
  <si>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</si>
  <si>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</si>
  <si>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</si>
  <si>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</si>
  <si>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</si>
  <si>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</si>
  <si>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</si>
  <si>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</si>
  <si>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</si>
  <si>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</si>
  <si>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</si>
  <si>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</si>
  <si>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</si>
  <si>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</si>
  <si>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</si>
  <si>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</si>
  <si>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</si>
  <si>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</si>
  <si>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</si>
  <si>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</si>
  <si>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</si>
  <si>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</si>
  <si>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</si>
  <si>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</si>
  <si>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</si>
  <si>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</si>
  <si>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</si>
  <si>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</si>
  <si>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</si>
  <si>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</si>
  <si>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</si>
  <si>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</si>
  <si>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</si>
  <si>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</si>
  <si>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</si>
  <si>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</si>
  <si>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</si>
  <si>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</si>
  <si>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</si>
  <si>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</si>
  <si>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</si>
  <si>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</si>
  <si>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</si>
  <si>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</si>
  <si>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</si>
  <si>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</si>
  <si>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</si>
  <si>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</si>
  <si>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</si>
  <si>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</si>
  <si>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</si>
  <si>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</si>
  <si>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</si>
  <si>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</si>
  <si>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</si>
  <si>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</si>
  <si>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</si>
  <si>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</si>
  <si>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</si>
  <si>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</si>
  <si>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</si>
  <si>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</si>
  <si>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</si>
  <si>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</si>
  <si>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</si>
  <si>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</si>
  <si>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</si>
  <si>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</si>
  <si>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</si>
  <si>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</si>
  <si>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</si>
  <si>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</si>
  <si>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</si>
  <si>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</si>
  <si>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</si>
  <si>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</si>
  <si>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</si>
  <si>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</si>
  <si>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</si>
  <si>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</si>
  <si>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</si>
  <si>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</si>
  <si>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</si>
  <si>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</si>
  <si>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</si>
  <si>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</si>
  <si>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</si>
  <si>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</si>
  <si>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</si>
  <si>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</si>
  <si>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</si>
  <si>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</si>
  <si>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</si>
  <si>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</si>
  <si>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</si>
  <si>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</si>
  <si>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</si>
  <si>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</si>
  <si>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</si>
  <si>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</si>
  <si>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</si>
  <si>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</si>
  <si>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</si>
  <si>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</si>
  <si>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</si>
  <si>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</si>
  <si>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</si>
  <si>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</si>
  <si>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</si>
  <si>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</si>
  <si>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</si>
  <si>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</si>
  <si>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</si>
  <si>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</si>
  <si>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</si>
  <si>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</si>
  <si>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</si>
  <si>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</si>
  <si>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</si>
  <si>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</si>
  <si>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</si>
  <si>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</si>
  <si>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</si>
  <si>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</si>
  <si>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</si>
  <si>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</si>
  <si>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</si>
  <si>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</si>
  <si>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</si>
  <si>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</si>
  <si>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</si>
  <si>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</si>
  <si>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</si>
  <si>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</si>
  <si>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</si>
  <si>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</si>
  <si>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</si>
  <si>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</si>
  <si>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</si>
  <si>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</si>
  <si>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</si>
  <si>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</si>
  <si>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</si>
  <si>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</si>
  <si>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</si>
  <si>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</si>
  <si>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</si>
  <si>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</si>
  <si>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</si>
  <si>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</si>
  <si>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</si>
  <si>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</si>
  <si>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</si>
  <si>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</si>
  <si>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</si>
  <si>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</si>
  <si>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</si>
  <si>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</si>
  <si>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</si>
  <si>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</si>
  <si>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</si>
  <si>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</si>
  <si>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</si>
  <si>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</si>
  <si>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</si>
  <si>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</si>
  <si>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</si>
  <si>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</si>
  <si>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</si>
  <si>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</si>
  <si>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</si>
  <si>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</si>
  <si>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</si>
  <si>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</si>
  <si>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</si>
  <si>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</si>
  <si>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</si>
  <si>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</si>
  <si>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</si>
  <si>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</si>
  <si>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</si>
  <si>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</si>
  <si>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</si>
  <si>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</si>
  <si>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</si>
  <si>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</si>
  <si>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</si>
  <si>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</si>
  <si>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</si>
  <si>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</si>
  <si>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</si>
  <si>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</si>
  <si>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</si>
  <si>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</si>
  <si>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</si>
  <si>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</si>
  <si>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</si>
  <si>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</si>
  <si>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</si>
  <si>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</si>
  <si>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</si>
  <si>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</si>
  <si>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</si>
  <si>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</si>
  <si>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</si>
  <si>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</si>
  <si>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</si>
  <si>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</si>
  <si>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</si>
  <si>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</si>
  <si>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</si>
  <si>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</si>
  <si>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</si>
  <si>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</si>
  <si>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</si>
  <si>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</si>
  <si>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</si>
  <si>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</si>
  <si>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</si>
  <si>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</si>
  <si>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</si>
  <si>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</si>
  <si>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</si>
  <si>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</si>
  <si>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</si>
  <si>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</si>
  <si>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</si>
  <si>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</si>
  <si>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</si>
  <si>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</si>
  <si>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</si>
  <si>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</si>
  <si>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</si>
  <si>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</si>
  <si>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</si>
  <si>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</si>
  <si>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</si>
  <si>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</si>
  <si>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</si>
  <si>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</si>
  <si>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</si>
  <si>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</si>
  <si>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</si>
  <si>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</si>
  <si>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</si>
  <si>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</si>
  <si>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</si>
  <si>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</si>
  <si>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</si>
  <si>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</si>
  <si>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</si>
  <si>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</si>
  <si>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</si>
  <si>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</si>
  <si>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</si>
  <si>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</si>
  <si>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</si>
  <si>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</si>
  <si>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</si>
  <si>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</si>
  <si>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</si>
  <si>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</si>
  <si>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</si>
  <si>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</si>
  <si>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</si>
  <si>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</si>
  <si>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</si>
  <si>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</si>
  <si>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</si>
  <si>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</si>
  <si>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</si>
  <si>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</si>
  <si>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</si>
  <si>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</si>
  <si>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</si>
  <si>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</si>
  <si>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</si>
  <si>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</si>
  <si>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</si>
  <si>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</si>
  <si>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</si>
  <si>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</si>
  <si>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</si>
  <si>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</si>
  <si>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</si>
  <si>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</si>
  <si>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</si>
  <si>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</si>
  <si>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</si>
  <si>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</si>
  <si>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</si>
  <si>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</si>
  <si>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</si>
  <si>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</si>
  <si>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</si>
  <si>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</si>
  <si>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</si>
  <si>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</si>
  <si>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</si>
  <si>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</si>
  <si>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</si>
  <si>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</si>
  <si>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</si>
  <si>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</si>
  <si>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</si>
  <si>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</si>
  <si>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</si>
  <si>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</si>
  <si>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</si>
  <si>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</si>
  <si>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</si>
  <si>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</si>
  <si>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</si>
  <si>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</si>
  <si>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</si>
  <si>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</si>
  <si>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</si>
  <si>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</si>
  <si>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</si>
  <si>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</si>
  <si>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</si>
  <si>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</si>
  <si>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</si>
  <si>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</si>
  <si>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</si>
  <si>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</si>
  <si>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</si>
  <si>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</si>
  <si>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</si>
  <si>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</si>
  <si>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</si>
  <si>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</si>
  <si>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</si>
  <si>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</si>
  <si>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</si>
  <si>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</si>
  <si>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</si>
  <si>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</si>
  <si>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</si>
  <si>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</si>
  <si>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</si>
  <si>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</si>
  <si>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</si>
  <si>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</si>
  <si>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</si>
  <si>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</si>
  <si>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</si>
  <si>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</si>
  <si>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</si>
  <si>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</si>
  <si>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</si>
  <si>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</si>
  <si>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</si>
  <si>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</si>
  <si>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</si>
  <si>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</si>
  <si>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</si>
  <si>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</si>
  <si>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</si>
  <si>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</si>
  <si>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</si>
  <si>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</si>
  <si>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</si>
  <si>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</si>
  <si>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</si>
  <si>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</si>
  <si>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</si>
  <si>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</si>
  <si>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</si>
  <si>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</si>
  <si>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</si>
  <si>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</si>
  <si>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</si>
  <si>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</si>
  <si>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</si>
  <si>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</si>
  <si>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</si>
  <si>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</si>
  <si>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</si>
  <si>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</si>
  <si>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</si>
  <si>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</si>
  <si>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</si>
  <si>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</si>
  <si>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</si>
  <si>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</si>
  <si>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</si>
  <si>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</si>
  <si>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</si>
  <si>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</si>
  <si>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</si>
  <si>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</si>
  <si>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</si>
  <si>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</si>
  <si>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</si>
  <si>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</si>
  <si>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</si>
  <si>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</si>
  <si>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</si>
  <si>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</si>
  <si>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</si>
  <si>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</si>
  <si>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</si>
  <si>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</si>
  <si>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</si>
  <si>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</si>
  <si>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</si>
  <si>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</si>
  <si>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</si>
  <si>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</si>
  <si>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</si>
  <si>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</si>
  <si>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</si>
  <si>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</si>
  <si>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</si>
  <si>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</si>
  <si>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</si>
  <si>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</si>
  <si>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</si>
  <si>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</si>
  <si>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</si>
  <si>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</si>
  <si>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</si>
  <si>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</si>
  <si>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</si>
  <si>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</si>
  <si>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</si>
  <si>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</si>
  <si>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</si>
  <si>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</si>
  <si>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</si>
  <si>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</si>
  <si>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</si>
  <si>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</si>
  <si>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</si>
  <si>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</si>
  <si>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</si>
  <si>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</si>
  <si>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</si>
  <si>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</si>
  <si>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</si>
  <si>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</si>
  <si>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</si>
  <si>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</si>
  <si>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</si>
  <si>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</si>
  <si>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</si>
  <si>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</si>
  <si>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</si>
  <si>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</si>
  <si>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</si>
  <si>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</si>
  <si>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</si>
  <si>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</si>
  <si>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</si>
  <si>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</si>
  <si>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</si>
  <si>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</si>
  <si>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</si>
  <si>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</si>
  <si>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</si>
  <si>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</si>
  <si>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</si>
  <si>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</si>
  <si>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</si>
  <si>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</si>
  <si>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</si>
  <si>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</si>
  <si>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</si>
  <si>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</si>
  <si>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</si>
  <si>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</si>
  <si>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</si>
  <si>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</si>
  <si>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</si>
  <si>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</si>
  <si>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</si>
  <si>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</si>
  <si>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</si>
  <si>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</si>
  <si>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</si>
  <si>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</si>
  <si>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</si>
  <si>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</si>
  <si>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</si>
  <si>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</si>
  <si>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</si>
  <si>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</si>
  <si>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</si>
  <si>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</si>
  <si>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</si>
  <si>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</si>
  <si>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</si>
  <si>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</si>
  <si>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</si>
  <si>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</si>
  <si>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</si>
  <si>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</si>
  <si>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</si>
  <si>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</si>
  <si>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</si>
  <si>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</si>
  <si>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</si>
  <si>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</si>
  <si>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</si>
  <si>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</si>
  <si>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</si>
  <si>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</si>
  <si>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</si>
  <si>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</si>
  <si>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</si>
  <si>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</si>
  <si>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</si>
  <si>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</si>
  <si>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</si>
  <si>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</si>
  <si>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</si>
  <si>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</si>
  <si>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</si>
  <si>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</si>
  <si>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</si>
  <si>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</si>
  <si>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</si>
  <si>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</si>
  <si>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</si>
  <si>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</si>
  <si>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</si>
  <si>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</si>
  <si>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</si>
  <si>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</si>
  <si>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</si>
  <si>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</si>
  <si>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</si>
  <si>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</si>
  <si>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</si>
  <si>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</si>
  <si>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</si>
  <si>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</si>
  <si>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</si>
  <si>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</si>
  <si>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</si>
  <si>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</si>
  <si>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</si>
  <si>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</si>
  <si>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</si>
  <si>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</si>
  <si>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</si>
  <si>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</si>
  <si>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</si>
  <si>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</si>
  <si>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</si>
  <si>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</si>
  <si>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</si>
  <si>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</si>
  <si>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</si>
  <si>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</si>
  <si>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</si>
  <si>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</si>
  <si>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</si>
  <si>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</si>
  <si>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</si>
  <si>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</si>
  <si>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</si>
  <si>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</si>
  <si>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</si>
  <si>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</si>
  <si>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</si>
  <si>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</si>
  <si>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</si>
  <si>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</si>
  <si>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</si>
  <si>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</si>
  <si>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</si>
  <si>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</si>
  <si>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</si>
  <si>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</si>
  <si>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</si>
  <si>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</si>
  <si>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</si>
  <si>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</si>
  <si>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</si>
  <si>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</si>
  <si>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</si>
  <si>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</si>
  <si>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</si>
  <si>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</si>
  <si>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</si>
  <si>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</si>
  <si>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</si>
  <si>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</si>
  <si>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</si>
  <si>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</si>
  <si>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</si>
  <si>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</si>
  <si>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</si>
  <si>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</si>
  <si>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</si>
  <si>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</si>
  <si>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</si>
  <si>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</si>
  <si>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</si>
  <si>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</si>
  <si>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</si>
  <si>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</si>
  <si>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</si>
  <si>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</si>
  <si>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</si>
  <si>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</si>
  <si>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</si>
  <si>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</si>
  <si>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</si>
  <si>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</si>
  <si>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</si>
  <si>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</si>
  <si>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</si>
  <si>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</si>
  <si>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</si>
  <si>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</si>
  <si>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</si>
  <si>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</si>
  <si>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</si>
  <si>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</si>
  <si>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</si>
  <si>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</si>
  <si>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</si>
  <si>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</si>
  <si>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</si>
  <si>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</si>
  <si>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</si>
  <si>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</si>
  <si>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</si>
  <si>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</si>
  <si>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</si>
  <si>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</si>
  <si>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</si>
  <si>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</si>
  <si>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</si>
  <si>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</si>
  <si>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</si>
  <si>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</si>
  <si>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</si>
  <si>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</si>
  <si>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</si>
  <si>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</si>
  <si>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</si>
  <si>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</si>
  <si>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</si>
  <si>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</si>
  <si>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</si>
  <si>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</si>
  <si>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</si>
  <si>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</si>
  <si>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</si>
  <si>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</si>
  <si>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</si>
  <si>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</si>
  <si>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</si>
  <si>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</si>
  <si>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</si>
  <si>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</si>
  <si>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</si>
  <si>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</si>
  <si>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</si>
  <si>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</si>
  <si>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</si>
  <si>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</si>
  <si>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</si>
  <si>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</si>
  <si>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</si>
  <si>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</si>
  <si>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</si>
  <si>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</si>
  <si>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</si>
  <si>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</si>
  <si>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</si>
  <si>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</si>
  <si>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</si>
  <si>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</si>
  <si>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</si>
  <si>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</si>
  <si>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</si>
  <si>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</si>
  <si>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</si>
  <si>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</si>
  <si>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</si>
  <si>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</si>
  <si>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</si>
  <si>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</si>
  <si>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</si>
  <si>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</si>
  <si>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</si>
  <si>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</si>
  <si>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</si>
  <si>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</si>
  <si>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</si>
  <si>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</si>
  <si>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</si>
  <si>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</si>
  <si>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</si>
  <si>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</si>
  <si>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</si>
  <si>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</si>
  <si>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</si>
  <si>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</si>
  <si>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</si>
  <si>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</si>
  <si>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</si>
  <si>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</si>
  <si>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</si>
  <si>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</si>
  <si>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</si>
  <si>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</si>
  <si>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</si>
  <si>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</si>
  <si>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</si>
  <si>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</si>
  <si>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</si>
  <si>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</si>
  <si>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</si>
  <si>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</si>
  <si>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</si>
  <si>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</si>
  <si>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</si>
  <si>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</si>
  <si>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</si>
  <si>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</si>
  <si>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</si>
  <si>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</si>
  <si>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</si>
  <si>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</si>
  <si>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</si>
  <si>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</si>
  <si>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</si>
  <si>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</si>
  <si>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</si>
  <si>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</si>
  <si>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</si>
  <si>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</si>
  <si>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</si>
  <si>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</si>
  <si>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</si>
  <si>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</si>
  <si>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</si>
  <si>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</si>
  <si>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</si>
  <si>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</si>
  <si>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</si>
  <si>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</si>
  <si>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</si>
  <si>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</si>
  <si>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</si>
  <si>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</si>
  <si>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</si>
  <si>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</si>
  <si>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</si>
  <si>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</si>
  <si>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</si>
  <si>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</si>
  <si>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</si>
  <si>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</si>
  <si>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</si>
  <si>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</si>
  <si>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</si>
  <si>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</si>
  <si>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</si>
  <si>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</si>
  <si>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</si>
  <si>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</si>
  <si>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</si>
  <si>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</si>
  <si>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</si>
  <si>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</si>
  <si>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</si>
  <si>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</si>
  <si>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</si>
  <si>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</si>
  <si>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</si>
  <si>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</si>
  <si>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</si>
  <si>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</si>
  <si>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</si>
  <si>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</si>
  <si>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</si>
  <si>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</si>
  <si>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</si>
  <si>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</si>
  <si>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</si>
  <si>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</si>
  <si>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</si>
  <si>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</si>
  <si>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</si>
  <si>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</si>
  <si>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</si>
  <si>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</si>
  <si>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</si>
  <si>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</si>
  <si>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</si>
  <si>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</si>
  <si>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</si>
  <si>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</si>
  <si>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</si>
  <si>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</si>
  <si>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</si>
  <si>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</si>
  <si>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</si>
  <si>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</si>
  <si>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</si>
  <si>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</si>
  <si>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</si>
  <si>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</si>
  <si>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</si>
  <si>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</si>
  <si>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</si>
  <si>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</si>
  <si>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</si>
  <si>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</si>
  <si>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</si>
  <si>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</si>
  <si>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</si>
  <si>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</si>
  <si>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</si>
  <si>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</si>
  <si>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</si>
  <si>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</si>
  <si>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</si>
  <si>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</si>
  <si>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</si>
  <si>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</si>
  <si>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</si>
  <si>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</si>
  <si>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</si>
  <si>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</si>
  <si>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</si>
  <si>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</si>
  <si>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</si>
  <si>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</si>
  <si>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</si>
  <si>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</si>
  <si>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</si>
  <si>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</si>
  <si>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</si>
  <si>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</si>
  <si>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</si>
  <si>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</si>
  <si>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</si>
  <si>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</si>
  <si>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</si>
  <si>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</si>
  <si>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</si>
  <si>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</si>
  <si>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</si>
  <si>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</si>
  <si>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</si>
  <si>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</si>
  <si>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</si>
  <si>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</si>
  <si>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</si>
  <si>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</si>
  <si>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</si>
  <si>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</si>
  <si>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</si>
  <si>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</si>
  <si>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</si>
  <si>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</si>
  <si>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</si>
  <si>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</si>
  <si>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</si>
  <si>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</si>
  <si>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</si>
  <si>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</si>
  <si>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</si>
  <si>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</si>
  <si>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</si>
  <si>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</si>
  <si>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</si>
  <si>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</si>
  <si>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</si>
  <si>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</si>
  <si>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</si>
  <si>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</si>
  <si>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</si>
  <si>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</si>
  <si>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</si>
  <si>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</si>
  <si>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</si>
  <si>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</si>
  <si>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</si>
  <si>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</si>
  <si>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</si>
  <si>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</si>
  <si>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</si>
  <si>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</si>
  <si>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</si>
  <si>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</si>
  <si>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</si>
  <si>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</si>
  <si>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</si>
  <si>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</si>
  <si>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</si>
  <si>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</si>
  <si>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</si>
  <si>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</si>
  <si>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</si>
  <si>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</si>
  <si>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</si>
  <si>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</si>
  <si>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</si>
  <si>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</si>
  <si>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</si>
  <si>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</si>
  <si>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</si>
  <si>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</si>
  <si>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</si>
  <si>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</si>
  <si>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</si>
  <si>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</si>
  <si>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</si>
  <si>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</si>
  <si>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</si>
  <si>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</si>
  <si>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</si>
  <si>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</si>
  <si>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</si>
  <si>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</si>
  <si>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</si>
  <si>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</si>
  <si>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</si>
  <si>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</si>
  <si>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</si>
  <si>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</si>
  <si>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</si>
  <si>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</si>
  <si>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</si>
  <si>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</si>
  <si>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</si>
  <si>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</si>
  <si>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</si>
  <si>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</si>
  <si>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</si>
  <si>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</si>
  <si>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</si>
  <si>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</si>
  <si>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</si>
  <si>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</si>
  <si>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</si>
  <si>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</si>
  <si>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</si>
  <si>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</si>
  <si>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</si>
  <si>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</si>
  <si>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</si>
  <si>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</si>
  <si>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</si>
  <si>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</si>
  <si>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</si>
  <si>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</si>
  <si>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</si>
  <si>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</si>
  <si>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</si>
  <si>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</si>
  <si>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</si>
  <si>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</si>
  <si>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</si>
  <si>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</si>
  <si>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</si>
  <si>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</si>
  <si>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</si>
  <si>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</si>
  <si>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</si>
  <si>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</si>
  <si>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</si>
  <si>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</si>
  <si>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</si>
  <si>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</si>
  <si>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</si>
  <si>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</si>
  <si>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</si>
  <si>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</si>
  <si>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</si>
  <si>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</si>
  <si>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</si>
  <si>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</si>
  <si>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</si>
  <si>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</si>
  <si>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</si>
  <si>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</si>
  <si>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</si>
  <si>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</si>
  <si>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</si>
  <si>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</si>
  <si>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</si>
  <si>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</si>
  <si>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</si>
  <si>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</si>
  <si>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</si>
  <si>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</si>
  <si>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</si>
  <si>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</si>
  <si>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</si>
  <si>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</si>
  <si>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</si>
  <si>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</si>
  <si>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</si>
  <si>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</si>
  <si>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</si>
  <si>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</si>
  <si>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</si>
  <si>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</si>
  <si>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</si>
  <si>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</si>
  <si>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</si>
  <si>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</si>
  <si>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</si>
  <si>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</si>
  <si>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</si>
  <si>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</si>
  <si>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</si>
  <si>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</si>
  <si>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</si>
  <si>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</si>
  <si>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</si>
  <si>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</si>
  <si>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</si>
  <si>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</si>
  <si>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</si>
  <si>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</si>
  <si>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</si>
  <si>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</si>
  <si>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</si>
  <si>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</si>
  <si>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</si>
  <si>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</si>
  <si>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</si>
  <si>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</si>
  <si>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</si>
  <si>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</si>
  <si>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</si>
  <si>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</si>
  <si>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</si>
  <si>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</si>
  <si>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</si>
  <si>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</si>
  <si>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</si>
  <si>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</si>
  <si>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</si>
  <si>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</si>
  <si>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</si>
  <si>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</si>
  <si>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</si>
  <si>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</si>
  <si>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</si>
  <si>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</si>
  <si>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</si>
  <si>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</si>
  <si>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</si>
  <si>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</si>
  <si>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</si>
  <si>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</si>
  <si>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</si>
  <si>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</si>
  <si>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</si>
  <si>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</si>
  <si>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</si>
  <si>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</si>
  <si>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</si>
  <si>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</si>
  <si>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</si>
  <si>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</si>
  <si>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</si>
  <si>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</si>
  <si>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</si>
  <si>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</si>
  <si>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</si>
  <si>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</si>
  <si>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</si>
  <si>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</si>
  <si>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</si>
  <si>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</si>
  <si>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</si>
  <si>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</si>
  <si>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</si>
  <si>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</si>
  <si>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</si>
  <si>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</si>
  <si>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</si>
  <si>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</si>
  <si>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</si>
  <si>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</si>
  <si>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</si>
  <si>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</si>
  <si>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</si>
  <si>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</si>
  <si>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</si>
  <si>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</si>
  <si>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</si>
  <si>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</si>
  <si>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</si>
  <si>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</si>
  <si>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</si>
  <si>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</si>
  <si>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</si>
  <si>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</si>
  <si>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</si>
  <si>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</si>
  <si>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</si>
  <si>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</si>
  <si>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</si>
  <si>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</si>
  <si>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</si>
  <si>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</si>
  <si>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</si>
  <si>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</si>
  <si>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</si>
  <si>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</si>
  <si>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</si>
  <si>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</si>
  <si>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</si>
  <si>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</si>
  <si>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</si>
  <si>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</si>
  <si>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</si>
  <si>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</si>
  <si>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</si>
  <si>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</si>
  <si>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</si>
  <si>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</si>
  <si>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</si>
  <si>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</si>
  <si>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</si>
  <si>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</si>
  <si>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</si>
  <si>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</si>
  <si>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</si>
  <si>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</si>
  <si>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</si>
  <si>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</si>
  <si>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</si>
  <si>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</si>
  <si>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</si>
  <si>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</si>
  <si>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</si>
  <si>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</si>
  <si>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</si>
  <si>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</si>
  <si>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</si>
  <si>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</si>
  <si>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</si>
  <si>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</si>
  <si>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</si>
  <si>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</si>
  <si>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</si>
  <si>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</si>
  <si>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</si>
  <si>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</si>
  <si>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</si>
  <si>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</si>
  <si>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</si>
  <si>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</si>
  <si>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</si>
  <si>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</si>
  <si>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</si>
  <si>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</si>
  <si>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</si>
  <si>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</si>
  <si>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</si>
  <si>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</si>
  <si>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</si>
  <si>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</si>
  <si>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</si>
  <si>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</si>
  <si>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</si>
  <si>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</si>
  <si>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</si>
  <si>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</si>
  <si>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</si>
  <si>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</si>
  <si>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</si>
  <si>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</si>
  <si>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</si>
  <si>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</si>
  <si>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</si>
  <si>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</si>
  <si>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</si>
  <si>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</si>
  <si>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</si>
  <si>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</si>
  <si>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</si>
  <si>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</si>
  <si>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</si>
  <si>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</si>
  <si>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</si>
  <si>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</si>
  <si>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</si>
  <si>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</si>
  <si>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</si>
  <si>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</si>
  <si>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</si>
  <si>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</si>
  <si>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</si>
  <si>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</si>
  <si>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</si>
  <si>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</si>
  <si>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</si>
  <si>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</si>
  <si>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</si>
  <si>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</si>
  <si>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</si>
  <si>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</si>
  <si>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</si>
  <si>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</si>
  <si>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</si>
  <si>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</si>
  <si>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</si>
  <si>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</si>
  <si>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</si>
  <si>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</si>
  <si>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</si>
  <si>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</si>
  <si>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</si>
  <si>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</si>
  <si>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</si>
  <si>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</si>
  <si>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</si>
  <si>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</si>
  <si>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</si>
  <si>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</si>
  <si>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</si>
  <si>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</si>
  <si>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</si>
  <si>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</si>
  <si>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</si>
  <si>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</si>
  <si>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</si>
  <si>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</si>
  <si>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</si>
  <si>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</si>
  <si>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</si>
  <si>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</si>
  <si>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</si>
  <si>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</si>
  <si>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</si>
  <si>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</si>
  <si>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</si>
  <si>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</si>
  <si>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</si>
  <si>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</si>
  <si>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</si>
  <si>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</si>
  <si>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</si>
  <si>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</si>
  <si>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</si>
  <si>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</si>
  <si>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</si>
  <si>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</si>
  <si>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</si>
  <si>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</si>
  <si>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</si>
  <si>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</si>
  <si>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</si>
  <si>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</si>
  <si>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</si>
  <si>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</si>
  <si>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</si>
  <si>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</si>
  <si>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</si>
  <si>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</si>
  <si>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</si>
  <si>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</si>
  <si>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</si>
  <si>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</si>
  <si>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</si>
  <si>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</si>
  <si>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</si>
  <si>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</si>
  <si>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</si>
  <si>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</si>
  <si>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</si>
  <si>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</si>
  <si>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</si>
  <si>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</si>
  <si>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</si>
  <si>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</si>
  <si>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</si>
  <si>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</si>
  <si>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</si>
  <si>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</si>
  <si>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</si>
  <si>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</si>
  <si>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</si>
  <si>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</si>
  <si>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</si>
  <si>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</si>
  <si>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</si>
  <si>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</si>
  <si>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</si>
  <si>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</si>
  <si>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</si>
  <si>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</si>
  <si>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</si>
  <si>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</si>
  <si>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</si>
  <si>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</si>
  <si>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</si>
  <si>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</si>
  <si>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</si>
  <si>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</si>
  <si>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</si>
  <si>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</si>
  <si>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</si>
  <si>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</si>
  <si>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</si>
  <si>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</si>
  <si>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</si>
  <si>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</si>
  <si>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</si>
  <si>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</si>
  <si>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</si>
  <si>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</si>
  <si>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</si>
  <si>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</si>
  <si>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</si>
  <si>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</si>
  <si>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</si>
  <si>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</si>
  <si>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</si>
  <si>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</si>
  <si>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</si>
  <si>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</si>
  <si>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</si>
  <si>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</si>
  <si>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</si>
  <si>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</si>
  <si>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</si>
  <si>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</si>
  <si>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</si>
  <si>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</si>
  <si>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</si>
  <si>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</si>
  <si>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</si>
  <si>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</si>
  <si>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</si>
  <si>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</si>
  <si>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</si>
  <si>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</si>
  <si>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</si>
  <si>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</si>
  <si>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</si>
  <si>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</si>
  <si>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</si>
  <si>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</si>
  <si>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</si>
  <si>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</si>
  <si>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</si>
  <si>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</si>
  <si>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</si>
  <si>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</si>
  <si>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</si>
  <si>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</si>
  <si>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</si>
  <si>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</si>
  <si>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</si>
  <si>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</si>
  <si>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</si>
  <si>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</si>
  <si>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</si>
  <si>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</si>
  <si>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</si>
  <si>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</si>
  <si>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</si>
  <si>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</si>
  <si>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</si>
  <si>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</si>
  <si>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</si>
  <si>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</si>
  <si>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</si>
  <si>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</si>
  <si>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</si>
  <si>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</si>
  <si>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</si>
  <si>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</si>
  <si>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</si>
  <si>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</si>
  <si>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</si>
  <si>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</si>
  <si>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</si>
  <si>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</si>
  <si>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</si>
  <si>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</si>
  <si>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</si>
  <si>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</si>
  <si>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</si>
  <si>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</si>
  <si>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</si>
  <si>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</si>
  <si>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</si>
  <si>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</si>
  <si>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</si>
  <si>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</si>
  <si>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</si>
  <si>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</si>
  <si>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</si>
  <si>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</si>
  <si>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</si>
  <si>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</si>
  <si>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</si>
  <si>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</si>
  <si>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</si>
  <si>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</si>
  <si>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</si>
  <si>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</si>
  <si>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</si>
  <si>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</si>
  <si>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</si>
  <si>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</si>
  <si>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</si>
  <si>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</si>
  <si>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</si>
  <si>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</si>
  <si>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</si>
  <si>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</si>
  <si>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</si>
  <si>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</si>
  <si>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</si>
  <si>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</si>
  <si>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</si>
  <si>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</si>
  <si>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</si>
  <si>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</si>
  <si>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</si>
  <si>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</si>
  <si>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</si>
  <si>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</si>
  <si>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</si>
  <si>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</si>
  <si>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</si>
  <si>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</si>
  <si>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</si>
  <si>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</si>
  <si>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</si>
  <si>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</si>
  <si>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</si>
  <si>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</si>
  <si>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</si>
  <si>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</si>
  <si>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</si>
  <si>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</si>
  <si>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</si>
  <si>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</si>
  <si>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</si>
  <si>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</si>
  <si>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</si>
  <si>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</si>
  <si>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</si>
  <si>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</si>
  <si>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</si>
  <si>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</si>
  <si>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</si>
  <si>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</si>
  <si>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</si>
  <si>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</si>
  <si>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</si>
  <si>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</si>
  <si>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</si>
  <si>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</si>
  <si>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</si>
  <si>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</si>
  <si>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</si>
  <si>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</si>
  <si>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</si>
  <si>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</si>
  <si>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</si>
  <si>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</si>
  <si>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</si>
  <si>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</si>
  <si>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</si>
  <si>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</si>
  <si>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</si>
  <si>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</si>
  <si>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</si>
  <si>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</si>
  <si>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</si>
  <si>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</si>
  <si>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</si>
  <si>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</si>
  <si>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</si>
  <si>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</si>
  <si>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</si>
  <si>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</si>
  <si>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</si>
  <si>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</si>
  <si>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</si>
  <si>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</si>
  <si>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</si>
  <si>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</si>
  <si>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</si>
  <si>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</si>
  <si>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</si>
  <si>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</si>
  <si>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</si>
  <si>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</si>
  <si>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</si>
  <si>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</si>
  <si>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</si>
  <si>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</si>
  <si>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</si>
  <si>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</si>
  <si>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</si>
  <si>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</si>
  <si>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</si>
  <si>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</si>
  <si>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</si>
  <si>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</si>
  <si>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</si>
  <si>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</si>
  <si>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</si>
  <si>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</si>
  <si>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</si>
  <si>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</si>
  <si>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</si>
  <si>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</si>
  <si>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</si>
  <si>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</si>
  <si>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</si>
  <si>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</si>
  <si>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</si>
  <si>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</si>
  <si>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</si>
  <si>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</si>
  <si>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</si>
  <si>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</si>
  <si>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</si>
  <si>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</si>
  <si>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</si>
  <si>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</si>
  <si>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</si>
  <si>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</si>
  <si>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</si>
  <si>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</si>
  <si>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</si>
  <si>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</si>
  <si>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</si>
  <si>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</si>
  <si>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</si>
  <si>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</si>
  <si>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</si>
  <si>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</si>
  <si>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</si>
  <si>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</si>
  <si>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</si>
  <si>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</si>
  <si>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</si>
  <si>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</si>
  <si>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</si>
  <si>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</si>
  <si>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</si>
  <si>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</si>
  <si>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</si>
  <si>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</si>
  <si>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</si>
  <si>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</si>
  <si>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</si>
  <si>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</si>
  <si>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</si>
  <si>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</si>
  <si>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</si>
  <si>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</si>
  <si>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</si>
  <si>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</si>
  <si>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</si>
  <si>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</si>
  <si>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</si>
  <si>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</si>
  <si>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</si>
  <si>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</si>
  <si>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</si>
  <si>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</si>
  <si>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</si>
  <si>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</si>
  <si>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</si>
  <si>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</si>
  <si>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</si>
  <si>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</si>
  <si>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</si>
  <si>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</si>
  <si>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</si>
  <si>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</si>
  <si>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</si>
  <si>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</si>
  <si>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</si>
  <si>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</si>
  <si>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</si>
  <si>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</si>
  <si>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</si>
  <si>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</si>
  <si>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</si>
  <si>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</si>
  <si>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</si>
  <si>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</si>
  <si>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</si>
  <si>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</si>
  <si>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</si>
  <si>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</si>
  <si>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</si>
  <si>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</si>
  <si>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</si>
  <si>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</si>
  <si>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</si>
  <si>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</si>
  <si>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</si>
  <si>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</si>
  <si>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</si>
  <si>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</si>
  <si>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</si>
  <si>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</si>
  <si>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</si>
  <si>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</si>
  <si>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</si>
  <si>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</si>
  <si>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</si>
  <si>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</si>
  <si>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</si>
  <si>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</si>
  <si>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</si>
  <si>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</si>
  <si>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</si>
  <si>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</si>
  <si>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</si>
  <si>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</si>
  <si>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</si>
  <si>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</si>
  <si>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</si>
  <si>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</si>
  <si>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</si>
  <si>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</si>
  <si>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</si>
  <si>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</si>
  <si>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</si>
  <si>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</si>
  <si>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</si>
  <si>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</si>
  <si>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</si>
  <si>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</si>
  <si>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</si>
  <si>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</si>
  <si>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</si>
  <si>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</si>
  <si>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</si>
  <si>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</si>
  <si>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</si>
  <si>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</si>
  <si>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</si>
  <si>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</si>
  <si>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</si>
  <si>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</si>
  <si>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</si>
  <si>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</si>
  <si>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</si>
  <si>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</si>
  <si>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</si>
  <si>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</si>
  <si>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</si>
  <si>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</si>
  <si>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</si>
  <si>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</si>
  <si>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</si>
  <si>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</si>
  <si>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</si>
  <si>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</si>
  <si>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</si>
  <si>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</si>
  <si>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</si>
  <si>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</si>
  <si>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</si>
  <si>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</si>
  <si>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</si>
  <si>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</si>
  <si>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</si>
  <si>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</si>
  <si>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</si>
  <si>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</si>
  <si>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</si>
  <si>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</si>
  <si>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</si>
  <si>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</si>
  <si>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</si>
  <si>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</si>
  <si>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</si>
  <si>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</si>
  <si>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</si>
  <si>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</si>
  <si>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</si>
  <si>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</si>
  <si>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</si>
  <si>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</si>
  <si>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</si>
  <si>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</si>
  <si>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</si>
  <si>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</si>
  <si>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</si>
  <si>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</si>
  <si>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</si>
  <si>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</si>
  <si>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</si>
  <si>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</si>
  <si>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</si>
  <si>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</si>
  <si>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</si>
  <si>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</si>
  <si>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</si>
  <si>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</si>
  <si>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</si>
  <si>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</si>
  <si>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</si>
  <si>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</si>
  <si>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</si>
  <si>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</si>
  <si>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</si>
  <si>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</si>
  <si>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</si>
  <si>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</si>
  <si>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</si>
  <si>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</si>
  <si>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</si>
  <si>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</si>
  <si>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</si>
  <si>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</si>
  <si>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</si>
  <si>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</si>
  <si>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</si>
  <si>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</si>
  <si>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</si>
  <si>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</si>
  <si>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</si>
  <si>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</si>
  <si>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</si>
  <si>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</si>
  <si>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</si>
  <si>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</si>
  <si>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</si>
  <si>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</si>
  <si>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</si>
  <si>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</si>
  <si>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</si>
  <si>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</si>
  <si>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</si>
  <si>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</si>
  <si>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</si>
  <si>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</si>
  <si>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</si>
  <si>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</si>
  <si>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</si>
  <si>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</si>
  <si>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</si>
  <si>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</si>
  <si>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</si>
  <si>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</si>
  <si>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</si>
  <si>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</si>
  <si>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</si>
  <si>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</si>
  <si>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</si>
  <si>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</si>
  <si>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</si>
  <si>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</si>
  <si>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</si>
  <si>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</si>
  <si>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</si>
  <si>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</si>
  <si>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</si>
  <si>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</si>
  <si>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</si>
  <si>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</si>
  <si>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</si>
  <si>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</si>
  <si>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</si>
  <si>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</si>
  <si>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</si>
  <si>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</si>
  <si>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</si>
  <si>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</si>
  <si>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</si>
  <si>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</si>
  <si>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</si>
  <si>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</si>
  <si>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</si>
  <si>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</si>
  <si>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</si>
  <si>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</si>
  <si>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</si>
  <si>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</si>
  <si>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</si>
  <si>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</si>
  <si>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</si>
  <si>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</si>
  <si>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</si>
  <si>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</si>
  <si>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</si>
  <si>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</si>
  <si>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</si>
  <si>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</si>
  <si>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</si>
  <si>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</si>
  <si>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</si>
  <si>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</si>
  <si>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</si>
  <si>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</si>
  <si>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</si>
  <si>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</si>
  <si>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</si>
  <si>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</si>
  <si>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</si>
  <si>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</si>
  <si>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</si>
  <si>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</si>
  <si>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</si>
  <si>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</si>
  <si>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</si>
  <si>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</si>
  <si>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</si>
  <si>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</si>
  <si>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</si>
  <si>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</si>
  <si>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</si>
  <si>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</si>
  <si>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</si>
  <si>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</si>
  <si>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</si>
  <si>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</si>
  <si>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</si>
  <si>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</si>
  <si>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</si>
  <si>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</si>
  <si>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</si>
  <si>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</si>
  <si>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</si>
  <si>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</si>
  <si>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</si>
  <si>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</si>
  <si>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</si>
  <si>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</si>
  <si>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</si>
  <si>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</si>
  <si>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</si>
  <si>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</si>
  <si>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</si>
  <si>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</si>
  <si>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</si>
  <si>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</si>
  <si>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</si>
  <si>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</si>
  <si>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</si>
  <si>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</si>
  <si>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</si>
  <si>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</si>
  <si>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</si>
  <si>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</si>
  <si>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</si>
  <si>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</si>
  <si>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</si>
  <si>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</si>
  <si>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</si>
  <si>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</si>
  <si>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</si>
  <si>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</si>
  <si>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</si>
  <si>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</si>
  <si>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</si>
  <si>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</si>
  <si>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</si>
  <si>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</si>
  <si>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</si>
  <si>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</si>
  <si>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</si>
  <si>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</si>
  <si>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</si>
  <si>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</si>
  <si>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</si>
  <si>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</si>
  <si>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</si>
  <si>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</si>
  <si>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</si>
  <si>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</si>
  <si>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</si>
  <si>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</si>
  <si>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</si>
  <si>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</si>
  <si>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</si>
  <si>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</si>
  <si>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</si>
  <si>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</si>
  <si>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</si>
  <si>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</si>
  <si>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</si>
  <si>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</si>
  <si>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</si>
  <si>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</si>
  <si>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</si>
  <si>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</si>
  <si>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</si>
  <si>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</si>
  <si>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</si>
  <si>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</si>
  <si>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</si>
  <si>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</si>
  <si>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</si>
  <si>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</si>
  <si>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</si>
  <si>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</si>
  <si>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</si>
  <si>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</si>
  <si>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</si>
  <si>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</si>
  <si>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</si>
  <si>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</si>
  <si>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</si>
  <si>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</si>
  <si>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</si>
  <si>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</si>
  <si>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</si>
  <si>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</si>
  <si>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</si>
  <si>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</si>
  <si>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</si>
  <si>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</si>
  <si>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</si>
  <si>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</si>
  <si>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</si>
  <si>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</si>
  <si>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</si>
  <si>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</si>
  <si>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</si>
  <si>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</si>
  <si>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</si>
  <si>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</si>
  <si>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</si>
  <si>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</si>
  <si>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</si>
  <si>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</si>
  <si>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</si>
  <si>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</si>
  <si>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</si>
  <si>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</si>
  <si>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</si>
  <si>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</si>
  <si>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</si>
  <si>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</si>
  <si>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</si>
  <si>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</si>
  <si>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</si>
  <si>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</si>
  <si>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</si>
  <si>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</si>
  <si>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</si>
  <si>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</si>
  <si>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</si>
  <si>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</si>
  <si>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</si>
  <si>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</si>
  <si>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</si>
  <si>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</si>
  <si>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</si>
  <si>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</si>
  <si>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</si>
  <si>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</si>
  <si>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</si>
  <si>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</si>
  <si>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</si>
  <si>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</si>
  <si>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</si>
  <si>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</si>
  <si>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</si>
  <si>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</si>
  <si>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</si>
  <si>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</si>
  <si>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</si>
  <si>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</si>
  <si>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</si>
  <si>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</si>
  <si>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</si>
  <si>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</si>
  <si>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</si>
  <si>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</si>
  <si>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</si>
  <si>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</si>
  <si>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</si>
  <si>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</si>
  <si>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</si>
  <si>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</si>
  <si>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</si>
  <si>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</si>
  <si>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</si>
  <si>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</si>
  <si>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</si>
  <si>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</si>
  <si>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</si>
  <si>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</si>
  <si>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</si>
  <si>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</si>
  <si>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</si>
  <si>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</si>
  <si>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</si>
  <si>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</si>
  <si>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</si>
  <si>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</si>
  <si>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</si>
  <si>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</si>
  <si>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</si>
  <si>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</si>
  <si>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</si>
  <si>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</si>
  <si>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</si>
  <si>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</si>
  <si>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</si>
  <si>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</si>
  <si>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</si>
  <si>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</si>
  <si>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</si>
  <si>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</si>
  <si>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</si>
  <si>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</si>
  <si>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</si>
  <si>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</si>
  <si>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</si>
  <si>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</si>
  <si>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</si>
  <si>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</si>
  <si>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</si>
  <si>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</si>
  <si>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</si>
  <si>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</si>
  <si>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</si>
  <si>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</si>
  <si>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</si>
  <si>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</si>
  <si>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</si>
  <si>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</si>
  <si>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</si>
  <si>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</si>
  <si>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</si>
  <si>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</si>
  <si>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</si>
  <si>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</si>
  <si>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</si>
  <si>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</si>
  <si>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</si>
  <si>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</si>
  <si>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</si>
  <si>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</si>
  <si>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</si>
  <si>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</si>
  <si>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</si>
  <si>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</si>
  <si>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</si>
  <si>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</si>
  <si>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</si>
  <si>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</si>
  <si>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</si>
  <si>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</si>
  <si>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</si>
  <si>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</si>
  <si>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</si>
  <si>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</si>
  <si>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</si>
  <si>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</si>
  <si>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</si>
  <si>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</si>
  <si>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</si>
  <si>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</si>
  <si>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</si>
  <si>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</si>
  <si>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</si>
  <si>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</si>
  <si>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</si>
  <si>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</si>
  <si>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</si>
  <si>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</si>
  <si>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</si>
  <si>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</si>
  <si>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</si>
  <si>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</si>
  <si>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</si>
  <si>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</si>
  <si>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</si>
  <si>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</si>
  <si>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</si>
  <si>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</si>
  <si>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</si>
  <si>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</si>
  <si>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</si>
  <si>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</si>
  <si>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</si>
  <si>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</si>
  <si>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</si>
  <si>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</si>
  <si>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</si>
  <si>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</si>
  <si>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</si>
  <si>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</si>
  <si>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</si>
  <si>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</si>
  <si>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</si>
  <si>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</si>
  <si>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</si>
  <si>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</si>
  <si>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</si>
  <si>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</si>
  <si>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</si>
  <si>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</si>
  <si>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</si>
  <si>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</si>
  <si>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</si>
  <si>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</si>
  <si>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</si>
  <si>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</si>
  <si>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</si>
  <si>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</si>
  <si>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</si>
  <si>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</si>
  <si>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</si>
  <si>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</si>
  <si>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</si>
  <si>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</si>
  <si>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</si>
  <si>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</si>
  <si>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</si>
  <si>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</si>
  <si>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</si>
  <si>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</si>
  <si>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</si>
  <si>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</si>
  <si>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</si>
  <si>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</si>
  <si>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</si>
  <si>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</si>
  <si>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</si>
  <si>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</si>
  <si>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</si>
  <si>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</si>
  <si>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</si>
  <si>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</si>
  <si>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</si>
  <si>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</si>
  <si>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</si>
  <si>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</si>
  <si>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</si>
  <si>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</si>
  <si>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</si>
  <si>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</si>
  <si>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</si>
  <si>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</si>
  <si>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</si>
  <si>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</si>
  <si>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</si>
  <si>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</si>
  <si>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</si>
  <si>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</si>
  <si>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</si>
  <si>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</si>
  <si>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</si>
  <si>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</si>
  <si>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</si>
  <si>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</si>
  <si>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</si>
  <si>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</si>
  <si>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</si>
  <si>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</si>
  <si>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</si>
  <si>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</si>
  <si>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</si>
  <si>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</si>
  <si>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</si>
  <si>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</si>
  <si>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</si>
  <si>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</si>
  <si>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</si>
  <si>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</si>
  <si>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</si>
  <si>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</si>
  <si>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</si>
  <si>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</si>
  <si>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</si>
  <si>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</si>
  <si>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</si>
  <si>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</si>
  <si>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</si>
  <si>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</si>
  <si>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</si>
  <si>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</si>
  <si>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</si>
  <si>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</si>
  <si>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</si>
  <si>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</si>
  <si>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</si>
  <si>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</si>
  <si>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</si>
  <si>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</si>
  <si>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</si>
  <si>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</si>
  <si>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</si>
  <si>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</si>
  <si>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</si>
  <si>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</si>
  <si>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</si>
  <si>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</si>
  <si>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</si>
  <si>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</si>
  <si>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</si>
  <si>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</si>
  <si>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</si>
  <si>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</si>
  <si>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</si>
  <si>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</si>
  <si>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</si>
  <si>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</si>
  <si>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</si>
  <si>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</si>
  <si>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</si>
  <si>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</si>
  <si>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</si>
  <si>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</si>
  <si>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</si>
  <si>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</si>
  <si>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</si>
  <si>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</si>
  <si>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</si>
  <si>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</si>
  <si>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</si>
  <si>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</si>
  <si>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</si>
  <si>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</si>
  <si>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</si>
  <si>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</si>
  <si>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</si>
  <si>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</si>
  <si>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</si>
  <si>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</si>
  <si>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</si>
  <si>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</si>
  <si>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</si>
  <si>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</si>
  <si>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</si>
  <si>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</si>
  <si>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</si>
  <si>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</si>
  <si>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</si>
  <si>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</si>
  <si>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</si>
  <si>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</si>
  <si>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</si>
  <si>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</si>
  <si>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</si>
  <si>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</si>
  <si>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</si>
  <si>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</si>
  <si>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</si>
  <si>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</si>
  <si>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</si>
  <si>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</si>
  <si>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</si>
  <si>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</si>
  <si>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</si>
  <si>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</si>
  <si>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</si>
  <si>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</si>
  <si>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</si>
  <si>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</si>
  <si>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</si>
  <si>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</si>
  <si>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</si>
  <si>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</si>
  <si>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</si>
  <si>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</si>
  <si>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</si>
  <si>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</si>
  <si>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</si>
  <si>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</si>
  <si>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</si>
  <si>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</si>
  <si>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</si>
  <si>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</si>
  <si>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</si>
  <si>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</si>
  <si>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</si>
  <si>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</si>
  <si>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</si>
  <si>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</si>
  <si>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</si>
  <si>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</si>
  <si>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</si>
  <si>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</si>
  <si>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</si>
  <si>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</si>
  <si>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</si>
  <si>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</si>
  <si>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</si>
  <si>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</si>
  <si>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</si>
  <si>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</si>
  <si>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</si>
  <si>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</si>
  <si>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</si>
  <si>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</si>
  <si>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</si>
  <si>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</si>
  <si>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</si>
  <si>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</si>
  <si>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</si>
  <si>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</si>
  <si>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</si>
  <si>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</si>
  <si>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</si>
  <si>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</si>
  <si>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</si>
  <si>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</si>
  <si>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</si>
  <si>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</si>
  <si>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</si>
  <si>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</si>
  <si>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</si>
  <si>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</si>
  <si>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</si>
  <si>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</si>
  <si>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</si>
  <si>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</si>
  <si>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</si>
  <si>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</si>
  <si>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</si>
  <si>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</si>
  <si>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</si>
  <si>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</si>
  <si>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</si>
  <si>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</si>
  <si>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</si>
  <si>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</si>
  <si>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</si>
  <si>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</si>
  <si>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</si>
  <si>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</si>
  <si>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</si>
  <si>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</si>
  <si>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</si>
  <si>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</si>
  <si>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</si>
  <si>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</si>
  <si>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</si>
  <si>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</si>
  <si>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</si>
  <si>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</si>
  <si>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</si>
  <si>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</si>
  <si>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</si>
  <si>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</si>
  <si>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</si>
  <si>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</si>
  <si>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</si>
  <si>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</si>
  <si>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</si>
  <si>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</si>
  <si>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</si>
  <si>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</si>
  <si>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</si>
  <si>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</si>
  <si>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</si>
  <si>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</si>
  <si>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</si>
  <si>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</si>
  <si>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</si>
  <si>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</si>
  <si>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</si>
  <si>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</si>
  <si>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</si>
  <si>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</si>
  <si>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</si>
  <si>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</si>
  <si>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</si>
  <si>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</si>
  <si>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</si>
  <si>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</si>
  <si>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</si>
  <si>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</si>
  <si>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</si>
  <si>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</si>
  <si>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</si>
  <si>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</si>
  <si>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</si>
  <si>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</si>
  <si>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</si>
  <si>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</si>
  <si>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</si>
  <si>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</si>
  <si>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</si>
  <si>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</si>
  <si>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</si>
  <si>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</si>
  <si>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</si>
  <si>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</si>
  <si>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</si>
  <si>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</si>
  <si>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</si>
  <si>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</si>
  <si>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</si>
  <si>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</si>
  <si>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</si>
  <si>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</si>
  <si>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</si>
  <si>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</si>
  <si>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</si>
  <si>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</si>
  <si>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</si>
  <si>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</si>
  <si>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</si>
  <si>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</si>
  <si>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</si>
  <si>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</si>
  <si>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</si>
  <si>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</si>
  <si>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</si>
  <si>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</si>
  <si>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</si>
  <si>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</si>
  <si>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</si>
  <si>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</si>
  <si>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</si>
  <si>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</si>
  <si>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</si>
  <si>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</si>
  <si>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</si>
  <si>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</si>
  <si>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</si>
  <si>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</si>
  <si>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</si>
  <si>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</si>
  <si>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</si>
  <si>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</si>
  <si>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</si>
  <si>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</si>
  <si>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</si>
  <si>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</si>
  <si>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</si>
  <si>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</si>
  <si>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</si>
  <si>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</si>
  <si>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</si>
  <si>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</si>
  <si>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</si>
  <si>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</si>
  <si>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</si>
  <si>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</si>
  <si>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</si>
  <si>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</si>
  <si>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</si>
  <si>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</si>
  <si>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</si>
  <si>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</si>
  <si>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</si>
  <si>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</si>
  <si>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</si>
  <si>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</si>
  <si>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</si>
  <si>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</si>
  <si>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</si>
  <si>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</si>
  <si>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</si>
  <si>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</si>
  <si>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</si>
  <si>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</si>
  <si>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</si>
  <si>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</si>
  <si>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</si>
  <si>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</si>
  <si>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</si>
  <si>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</si>
  <si>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</si>
  <si>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</si>
  <si>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</si>
  <si>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</si>
  <si>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</si>
  <si>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</si>
  <si>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</si>
  <si>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</si>
  <si>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</si>
  <si>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</si>
  <si>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</si>
  <si>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</si>
  <si>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</si>
  <si>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</si>
  <si>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</si>
  <si>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</si>
  <si>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</si>
  <si>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</si>
  <si>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</si>
  <si>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</si>
  <si>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</si>
  <si>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</si>
  <si>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</si>
  <si>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</si>
  <si>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</si>
  <si>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</si>
  <si>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</si>
  <si>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</si>
  <si>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</si>
  <si>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</si>
  <si>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</si>
  <si>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</si>
  <si>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</si>
  <si>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</si>
  <si>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</si>
  <si>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</si>
  <si>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</si>
  <si>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</si>
  <si>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</si>
  <si>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</si>
  <si>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</si>
  <si>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</si>
  <si>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</si>
  <si>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</si>
  <si>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</si>
  <si>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</si>
  <si>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</si>
  <si>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</si>
  <si>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</si>
  <si>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</si>
  <si>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</si>
  <si>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</si>
  <si>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</si>
  <si>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</si>
  <si>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</si>
  <si>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</si>
  <si>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</si>
  <si>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</si>
  <si>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</si>
  <si>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</si>
  <si>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</si>
  <si>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</si>
  <si>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</si>
  <si>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</si>
  <si>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</si>
  <si>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</si>
  <si>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</si>
  <si>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</si>
  <si>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</si>
  <si>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</si>
  <si>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</si>
  <si>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</si>
  <si>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</si>
  <si>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</si>
  <si>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</si>
  <si>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</si>
  <si>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</si>
  <si>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</si>
  <si>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</si>
  <si>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</si>
  <si>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</si>
  <si>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</si>
  <si>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</si>
  <si>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</si>
  <si>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</si>
  <si>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</si>
  <si>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</si>
  <si>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</si>
  <si>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</si>
  <si>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</si>
  <si>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</si>
  <si>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</si>
  <si>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</si>
  <si>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</si>
  <si>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</si>
  <si>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</si>
  <si>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</si>
  <si>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</si>
  <si>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</si>
  <si>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</si>
  <si>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</si>
  <si>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</si>
  <si>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</si>
  <si>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</si>
  <si>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</si>
  <si>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</si>
  <si>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</si>
  <si>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</si>
  <si>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</si>
  <si>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</si>
  <si>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</si>
  <si>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</si>
  <si>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</si>
  <si>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</si>
  <si>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</si>
  <si>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</si>
  <si>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</si>
  <si>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</si>
  <si>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</si>
  <si>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</si>
  <si>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</si>
  <si>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</si>
  <si>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</si>
  <si>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</si>
  <si>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</si>
  <si>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</si>
  <si>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</si>
  <si>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</si>
  <si>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</si>
  <si>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</si>
  <si>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</si>
  <si>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</si>
  <si>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</si>
  <si>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</si>
  <si>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</si>
  <si>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</si>
  <si>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</si>
  <si>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</si>
  <si>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</si>
  <si>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</si>
  <si>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</si>
  <si>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</si>
  <si>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</si>
  <si>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</si>
  <si>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</si>
  <si>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</si>
  <si>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</si>
  <si>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</si>
  <si>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</si>
  <si>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</si>
  <si>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</si>
  <si>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</si>
  <si>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</si>
  <si>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</si>
  <si>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</si>
  <si>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</si>
  <si>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</si>
  <si>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</si>
  <si>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</si>
  <si>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</si>
  <si>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</si>
  <si>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</si>
  <si>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</si>
  <si>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</si>
  <si>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</si>
  <si>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</si>
  <si>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</si>
  <si>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</si>
  <si>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</si>
  <si>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</si>
  <si>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</si>
  <si>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</si>
  <si>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</si>
  <si>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</si>
  <si>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</si>
  <si>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</si>
  <si>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</si>
  <si>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</si>
  <si>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</si>
  <si>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</si>
  <si>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</si>
  <si>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</si>
  <si>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</si>
  <si>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</si>
  <si>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</si>
  <si>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</si>
  <si>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</si>
  <si>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</si>
  <si>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</si>
  <si>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</si>
  <si>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</si>
  <si>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</si>
  <si>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</si>
  <si>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</si>
  <si>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</si>
  <si>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</si>
  <si>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</si>
  <si>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</si>
  <si>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</si>
  <si>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</si>
  <si>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</si>
  <si>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</si>
  <si>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</si>
  <si>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</si>
  <si>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</si>
  <si>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</si>
  <si>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</si>
  <si>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</si>
  <si>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</si>
  <si>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</si>
  <si>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</si>
  <si>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</si>
  <si>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</si>
  <si>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</si>
  <si>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</si>
  <si>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</si>
  <si>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</si>
  <si>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</si>
  <si>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</si>
  <si>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</si>
  <si>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</si>
  <si>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</si>
  <si>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</si>
  <si>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</si>
  <si>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</si>
  <si>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</si>
  <si>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</si>
  <si>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</si>
  <si>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</si>
  <si>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</si>
  <si>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</si>
  <si>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</si>
  <si>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</si>
  <si>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</si>
  <si>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</si>
  <si>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</si>
  <si>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</si>
  <si>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</si>
  <si>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</si>
  <si>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</si>
  <si>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</si>
  <si>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</si>
  <si>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</si>
  <si>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</si>
  <si>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</si>
  <si>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</si>
  <si>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</si>
  <si>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</si>
  <si>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</si>
  <si>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</si>
  <si>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</si>
  <si>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</si>
  <si>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</si>
  <si>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</si>
  <si>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</si>
  <si>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</si>
  <si>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</si>
  <si>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</si>
  <si>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</si>
  <si>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</si>
  <si>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</si>
  <si>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</si>
  <si>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</si>
  <si>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</si>
  <si>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</si>
  <si>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</si>
  <si>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</si>
  <si>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</si>
  <si>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</si>
  <si>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</si>
  <si>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</si>
  <si>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</si>
  <si>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</si>
  <si>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</si>
  <si>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</si>
  <si>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</si>
  <si>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</si>
  <si>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</si>
  <si>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</si>
  <si>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</si>
  <si>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</si>
  <si>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</si>
  <si>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</si>
  <si>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</si>
  <si>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</si>
  <si>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</si>
  <si>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</si>
  <si>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</si>
  <si>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</si>
  <si>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</si>
  <si>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</si>
  <si>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</si>
  <si>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</si>
  <si>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</si>
  <si>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</si>
  <si>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</si>
  <si>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</si>
  <si>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</si>
  <si>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</si>
  <si>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</si>
  <si>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</si>
  <si>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</si>
  <si>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</si>
  <si>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</si>
  <si>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</si>
  <si>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</si>
  <si>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</si>
  <si>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</si>
  <si>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</si>
  <si>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</si>
  <si>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</si>
  <si>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</si>
  <si>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</si>
  <si>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</si>
  <si>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</si>
  <si>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</si>
  <si>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</si>
  <si>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</si>
  <si>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</si>
  <si>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</si>
  <si>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</si>
  <si>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</si>
  <si>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</si>
  <si>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</si>
  <si>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</si>
  <si>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</si>
  <si>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</si>
  <si>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</si>
  <si>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</si>
  <si>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</si>
  <si>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</si>
  <si>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</si>
  <si>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</si>
  <si>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</si>
  <si>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</si>
  <si>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</si>
  <si>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</si>
  <si>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</si>
  <si>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</si>
  <si>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</si>
  <si>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</si>
  <si>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</si>
  <si>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</si>
  <si>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</si>
  <si>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</si>
  <si>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</si>
  <si>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</si>
  <si>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</si>
  <si>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</si>
  <si>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</si>
  <si>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</si>
  <si>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</si>
  <si>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</si>
  <si>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</si>
  <si>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</si>
  <si>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</si>
  <si>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</si>
  <si>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</si>
  <si>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</si>
  <si>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</si>
  <si>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</si>
  <si>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</si>
  <si>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</si>
  <si>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</si>
  <si>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</si>
  <si>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</si>
  <si>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</si>
  <si>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</si>
  <si>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</si>
  <si>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</si>
  <si>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</si>
  <si>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</si>
  <si>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</si>
  <si>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</si>
  <si>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</si>
  <si>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</si>
  <si>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</si>
  <si>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</si>
  <si>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</si>
  <si>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</si>
  <si>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</si>
  <si>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</si>
  <si>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</si>
  <si>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</si>
  <si>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</si>
  <si>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</si>
  <si>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</si>
  <si>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</si>
  <si>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</si>
  <si>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</si>
  <si>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</si>
  <si>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</si>
  <si>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</si>
  <si>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</si>
  <si>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</si>
  <si>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</si>
  <si>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</si>
  <si>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</si>
  <si>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</si>
  <si>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</si>
  <si>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</si>
  <si>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</si>
  <si>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</si>
  <si>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</si>
  <si>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</si>
  <si>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</si>
  <si>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</si>
  <si>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</si>
  <si>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</si>
  <si>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</si>
  <si>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</si>
  <si>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</si>
  <si>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</si>
  <si>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</si>
  <si>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</si>
  <si>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</si>
  <si>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</si>
  <si>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</si>
  <si>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</si>
  <si>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</si>
  <si>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</si>
  <si>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</si>
  <si>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</si>
  <si>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</si>
  <si>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</si>
  <si>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</si>
  <si>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</si>
  <si>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</si>
  <si>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</si>
  <si>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</si>
  <si>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</si>
  <si>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</si>
  <si>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</si>
  <si>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</si>
  <si>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</si>
  <si>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</si>
  <si>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</si>
  <si>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</si>
  <si>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</si>
  <si>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</si>
  <si>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</si>
  <si>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</si>
  <si>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</si>
  <si>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</si>
  <si>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</si>
  <si>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</si>
  <si>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</si>
  <si>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</si>
  <si>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</si>
  <si>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</si>
  <si>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</si>
  <si>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</si>
  <si>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</si>
  <si>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</si>
  <si>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</si>
  <si>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</si>
  <si>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</si>
  <si>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</si>
  <si>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</si>
  <si>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</si>
  <si>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</si>
  <si>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</si>
  <si>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</si>
  <si>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</si>
  <si>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</si>
  <si>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</si>
  <si>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</si>
  <si>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</si>
  <si>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</si>
  <si>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</si>
  <si>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</si>
  <si>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</si>
  <si>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</si>
  <si>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</si>
  <si>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</si>
  <si>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</si>
  <si>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</si>
  <si>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</si>
  <si>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</si>
  <si>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</si>
  <si>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</si>
  <si>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</si>
  <si>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</si>
  <si>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</si>
  <si>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</si>
  <si>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</si>
  <si>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</si>
  <si>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</si>
  <si>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</si>
  <si>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</si>
  <si>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</si>
  <si>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</si>
  <si>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</si>
  <si>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</si>
  <si>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</si>
  <si>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</si>
  <si>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</si>
  <si>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</si>
  <si>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</si>
  <si>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</si>
  <si>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</si>
  <si>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</si>
  <si>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</si>
  <si>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</si>
  <si>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</si>
  <si>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</si>
  <si>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</si>
  <si>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</si>
  <si>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</si>
  <si>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</si>
  <si>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</si>
  <si>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</si>
  <si>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</si>
  <si>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</si>
  <si>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</si>
  <si>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</si>
  <si>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</si>
  <si>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</si>
  <si>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</si>
  <si>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</si>
  <si>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</si>
  <si>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</si>
  <si>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</si>
  <si>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</si>
  <si>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</si>
  <si>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</si>
  <si>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</si>
  <si>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</si>
  <si>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</si>
  <si>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</si>
  <si>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</si>
  <si>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</si>
  <si>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</si>
  <si>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</si>
  <si>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</si>
  <si>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</si>
  <si>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</si>
  <si>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</si>
  <si>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</si>
  <si>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</si>
  <si>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</si>
  <si>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</si>
  <si>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</si>
  <si>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</si>
  <si>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</si>
  <si>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</si>
  <si>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</si>
  <si>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</si>
  <si>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</si>
  <si>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</si>
  <si>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</si>
  <si>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</si>
  <si>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</si>
  <si>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</si>
  <si>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</si>
  <si>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</si>
  <si>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</si>
  <si>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</si>
  <si>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</si>
  <si>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</si>
  <si>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</si>
  <si>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</si>
  <si>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</si>
  <si>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</si>
  <si>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</si>
  <si>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</si>
  <si>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</si>
  <si>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</si>
  <si>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</si>
  <si>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</si>
  <si>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</si>
  <si>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</si>
  <si>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</si>
  <si>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</si>
  <si>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</si>
  <si>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</si>
  <si>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</si>
  <si>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</si>
  <si>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</si>
  <si>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</si>
  <si>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</si>
  <si>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</si>
  <si>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</si>
  <si>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</si>
  <si>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</si>
  <si>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</si>
  <si>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</si>
  <si>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</si>
  <si>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</si>
  <si>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</si>
  <si>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</si>
  <si>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</si>
  <si>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</si>
  <si>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</si>
  <si>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</si>
  <si>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</si>
  <si>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</si>
  <si>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</si>
  <si>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</si>
  <si>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</si>
  <si>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</si>
  <si>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</si>
  <si>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</si>
  <si>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</si>
  <si>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</si>
  <si>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</si>
  <si>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</si>
  <si>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</si>
  <si>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</si>
  <si>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</si>
  <si>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</si>
  <si>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</si>
  <si>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</si>
  <si>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</si>
  <si>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</si>
  <si>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</si>
  <si>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</si>
  <si>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</si>
  <si>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</si>
  <si>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</si>
  <si>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</si>
  <si>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</si>
  <si>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</si>
  <si>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</si>
  <si>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</si>
  <si>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</si>
  <si>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</si>
  <si>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</si>
  <si>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</si>
  <si>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</si>
  <si>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</si>
  <si>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</si>
  <si>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</si>
  <si>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</si>
  <si>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</si>
  <si>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</si>
  <si>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</si>
  <si>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</si>
  <si>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</si>
  <si>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</si>
  <si>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</si>
  <si>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</si>
  <si>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</si>
  <si>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</si>
  <si>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</si>
  <si>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</si>
  <si>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</si>
  <si>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</si>
  <si>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</si>
  <si>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</si>
  <si>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</si>
  <si>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</si>
  <si>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</si>
  <si>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</si>
  <si>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</si>
  <si>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</si>
  <si>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</si>
  <si>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</si>
  <si>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</si>
  <si>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</si>
  <si>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</si>
  <si>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</si>
  <si>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</si>
  <si>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</si>
  <si>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</si>
  <si>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</si>
  <si>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</si>
  <si>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</si>
  <si>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</si>
  <si>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</si>
  <si>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</si>
  <si>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</si>
  <si>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</si>
  <si>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</si>
  <si>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</si>
  <si>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</si>
  <si>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</si>
  <si>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</si>
  <si>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</si>
  <si>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</si>
  <si>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</si>
  <si>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</si>
  <si>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</si>
  <si>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</si>
  <si>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</si>
  <si>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</si>
  <si>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</si>
  <si>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</si>
  <si>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</si>
  <si>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</si>
  <si>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</si>
  <si>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</si>
  <si>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</si>
  <si>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</si>
  <si>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</si>
  <si>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</si>
  <si>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</si>
  <si>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</si>
  <si>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</si>
  <si>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</si>
  <si>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</si>
  <si>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</si>
  <si>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</si>
  <si>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</si>
  <si>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</si>
  <si>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</si>
  <si>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</si>
  <si>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</si>
  <si>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</si>
  <si>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</si>
  <si>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</si>
  <si>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</si>
  <si>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</si>
  <si>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</si>
  <si>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</si>
  <si>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</si>
  <si>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</si>
  <si>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</si>
  <si>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</si>
  <si>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</si>
  <si>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</si>
  <si>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</si>
  <si>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</si>
  <si>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</si>
  <si>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</si>
  <si>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</si>
  <si>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</si>
  <si>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</si>
  <si>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</si>
  <si>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</si>
  <si>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</si>
  <si>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</si>
  <si>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</si>
  <si>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</si>
  <si>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</si>
  <si>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</si>
  <si>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</si>
  <si>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</si>
  <si>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</si>
  <si>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</si>
  <si>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</si>
  <si>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</si>
  <si>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</si>
  <si>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</si>
  <si>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</si>
  <si>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</si>
  <si>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</si>
  <si>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</si>
  <si>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</si>
  <si>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</si>
  <si>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</si>
  <si>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</si>
  <si>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</si>
  <si>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</si>
  <si>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</si>
  <si>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</si>
  <si>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</si>
  <si>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</si>
  <si>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</si>
  <si>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</si>
  <si>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</si>
  <si>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</si>
  <si>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</si>
  <si>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</si>
  <si>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</si>
  <si>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</si>
  <si>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</si>
  <si>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</si>
  <si>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</si>
  <si>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</si>
  <si>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</si>
  <si>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</si>
  <si>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</si>
  <si>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</si>
  <si>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</si>
  <si>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</si>
  <si>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</si>
  <si>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</si>
  <si>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</si>
  <si>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</si>
  <si>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</si>
  <si>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</si>
  <si>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</si>
  <si>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</si>
  <si>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</si>
  <si>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</si>
  <si>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</si>
  <si>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</si>
  <si>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</si>
  <si>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</si>
  <si>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</si>
  <si>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</si>
  <si>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</si>
  <si>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</si>
  <si>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</si>
  <si>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</si>
  <si>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</si>
  <si>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</si>
  <si>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</si>
  <si>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</si>
  <si>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</si>
  <si>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</si>
  <si>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</si>
  <si>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</si>
  <si>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</si>
  <si>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</si>
  <si>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</si>
  <si>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</si>
  <si>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</si>
  <si>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</si>
  <si>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</si>
  <si>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</si>
  <si>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</si>
  <si>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</si>
  <si>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</si>
  <si>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</si>
  <si>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</si>
  <si>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</si>
  <si>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</si>
  <si>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</si>
  <si>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</si>
  <si>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</si>
  <si>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</si>
  <si>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</si>
  <si>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</si>
  <si>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</si>
  <si>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</si>
  <si>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</si>
  <si>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</si>
  <si>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</si>
  <si>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</si>
  <si>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</si>
  <si>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</si>
  <si>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</si>
  <si>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</si>
  <si>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</si>
  <si>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</si>
  <si>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</si>
  <si>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</si>
  <si>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</si>
  <si>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</si>
  <si>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</si>
  <si>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</si>
  <si>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</si>
  <si>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</si>
  <si>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</si>
  <si>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</si>
  <si>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</si>
  <si>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</si>
  <si>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</si>
  <si>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</si>
  <si>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</si>
  <si>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</si>
  <si>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</si>
  <si>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</si>
  <si>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</si>
  <si>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</si>
  <si>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</si>
  <si>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</si>
  <si>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</si>
  <si>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</si>
  <si>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</si>
  <si>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</si>
  <si>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</si>
  <si>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</si>
  <si>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</si>
  <si>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</si>
  <si>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</si>
  <si>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</si>
  <si>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</si>
  <si>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</si>
  <si>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</si>
  <si>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</si>
  <si>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</si>
  <si>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</si>
  <si>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</si>
  <si>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</si>
  <si>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</si>
  <si>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</si>
  <si>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</si>
  <si>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</si>
  <si>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</si>
  <si>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</si>
  <si>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</si>
  <si>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</si>
  <si>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</si>
  <si>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</si>
  <si>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</si>
  <si>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</si>
  <si>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</si>
  <si>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</si>
  <si>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</si>
  <si>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</si>
  <si>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</si>
  <si>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</si>
  <si>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</si>
  <si>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</si>
  <si>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</si>
  <si>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</si>
  <si>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</si>
  <si>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</si>
  <si>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</si>
  <si>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</si>
  <si>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</si>
  <si>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</si>
  <si>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</si>
  <si>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</si>
  <si>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</si>
  <si>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</si>
  <si>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</si>
  <si>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</si>
  <si>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</si>
  <si>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</si>
  <si>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</si>
  <si>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</si>
  <si>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</si>
  <si>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</si>
  <si>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</si>
  <si>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</si>
  <si>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</si>
  <si>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</si>
  <si>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</si>
  <si>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</si>
  <si>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</si>
  <si>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</si>
  <si>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</si>
  <si>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</si>
  <si>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</si>
  <si>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</si>
  <si>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</si>
  <si>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</si>
  <si>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</si>
  <si>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</si>
  <si>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</si>
  <si>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</si>
  <si>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</si>
  <si>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</si>
  <si>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</si>
  <si>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</si>
  <si>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</si>
  <si>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</si>
  <si>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</si>
  <si>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</si>
  <si>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</si>
  <si>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</si>
  <si>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</si>
  <si>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</si>
  <si>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</si>
  <si>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</si>
  <si>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</si>
  <si>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</si>
  <si>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</si>
  <si>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</si>
  <si>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</si>
  <si>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</si>
  <si>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</si>
  <si>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</si>
  <si>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</si>
  <si>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</si>
  <si>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</si>
  <si>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</si>
  <si>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</si>
  <si>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</si>
  <si>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</si>
  <si>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</si>
  <si>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</si>
  <si>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</si>
  <si>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</si>
  <si>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</si>
  <si>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</si>
  <si>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</si>
  <si>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</si>
  <si>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</si>
  <si>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</si>
  <si>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</si>
  <si>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</si>
  <si>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</si>
  <si>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</si>
  <si>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</si>
  <si>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</si>
  <si>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</si>
  <si>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</si>
  <si>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</si>
  <si>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</si>
  <si>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</si>
  <si>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</si>
  <si>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</si>
  <si>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</si>
  <si>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</si>
  <si>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</si>
  <si>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</si>
  <si>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</si>
  <si>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</si>
  <si>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</si>
  <si>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</si>
  <si>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</si>
  <si>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</si>
  <si>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</si>
  <si>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</si>
  <si>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</si>
  <si>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</si>
  <si>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</si>
  <si>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</si>
  <si>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</si>
  <si>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</si>
  <si>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</si>
  <si>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</si>
  <si>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</si>
  <si>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</si>
  <si>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</si>
  <si>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</si>
  <si>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</si>
  <si>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</si>
  <si>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</si>
  <si>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</si>
  <si>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</si>
  <si>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</si>
  <si>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</si>
  <si>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</si>
  <si>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</si>
  <si>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</si>
  <si>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</si>
  <si>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</si>
  <si>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</si>
  <si>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</si>
  <si>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</si>
  <si>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</si>
  <si>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</si>
  <si>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</si>
  <si>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</si>
  <si>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</si>
  <si>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</si>
  <si>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</si>
  <si>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</si>
  <si>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</si>
  <si>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</si>
  <si>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</si>
  <si>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</si>
  <si>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</si>
  <si>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</si>
  <si>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</si>
  <si>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</si>
  <si>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</si>
  <si>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</si>
  <si>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</si>
  <si>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</si>
  <si>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</si>
  <si>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</si>
  <si>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</si>
  <si>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</si>
  <si>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</si>
  <si>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</si>
  <si>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</si>
  <si>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</si>
  <si>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</si>
  <si>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</si>
  <si>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</si>
  <si>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</si>
  <si>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</si>
  <si>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</si>
  <si>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</si>
  <si>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</si>
  <si>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</si>
  <si>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</si>
  <si>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</si>
  <si>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</si>
  <si>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</si>
  <si>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</si>
  <si>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</si>
  <si>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</si>
  <si>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</si>
  <si>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</si>
  <si>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</si>
  <si>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</si>
  <si>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</si>
  <si>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</si>
  <si>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</si>
  <si>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</si>
  <si>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</si>
  <si>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</si>
  <si>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</si>
  <si>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</si>
  <si>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</si>
  <si>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</si>
  <si>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</si>
  <si>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</si>
  <si>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</si>
  <si>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</si>
  <si>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</si>
  <si>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</si>
  <si>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</si>
  <si>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</si>
  <si>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</si>
  <si>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</si>
  <si>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</si>
  <si>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</si>
  <si>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</si>
  <si>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</si>
  <si>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</si>
  <si>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</si>
  <si>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</si>
  <si>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</si>
  <si>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</si>
  <si>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</si>
  <si>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</si>
  <si>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</si>
  <si>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</si>
  <si>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</si>
  <si>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</si>
  <si>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</si>
  <si>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</si>
  <si>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</si>
  <si>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</si>
  <si>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</si>
  <si>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</si>
  <si>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</si>
  <si>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</si>
  <si>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</si>
  <si>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</si>
  <si>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</si>
  <si>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</si>
  <si>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</si>
  <si>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</si>
  <si>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</si>
  <si>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</si>
  <si>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</si>
  <si>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</si>
  <si>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</si>
  <si>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</si>
  <si>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</si>
  <si>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</si>
  <si>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</si>
  <si>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</si>
  <si>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</si>
  <si>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</si>
  <si>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</si>
  <si>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</si>
  <si>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</si>
  <si>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</si>
  <si>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</si>
  <si>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</si>
  <si>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</si>
  <si>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</si>
  <si>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</si>
  <si>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</si>
  <si>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</si>
  <si>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</si>
  <si>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</si>
  <si>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</si>
  <si>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</si>
  <si>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</si>
  <si>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</si>
  <si>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</si>
  <si>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</si>
  <si>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</si>
  <si>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</si>
  <si>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</si>
  <si>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</si>
  <si>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</si>
  <si>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</si>
  <si>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</si>
  <si>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</si>
  <si>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</si>
  <si>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</si>
  <si>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</si>
  <si>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</si>
  <si>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</si>
  <si>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</si>
  <si>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</si>
  <si>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</si>
  <si>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</si>
  <si>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</si>
  <si>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</si>
  <si>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</si>
  <si>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</si>
  <si>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</si>
  <si>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</si>
  <si>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</si>
  <si>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</si>
  <si>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</si>
  <si>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</si>
  <si>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</si>
  <si>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</si>
  <si>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</si>
  <si>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</si>
  <si>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</si>
  <si>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</si>
  <si>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</si>
  <si>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</si>
  <si>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</si>
  <si>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</si>
  <si>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</si>
  <si>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</si>
  <si>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</si>
  <si>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</si>
  <si>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</si>
  <si>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</si>
  <si>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</si>
  <si>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</si>
  <si>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</si>
  <si>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</si>
  <si>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</si>
  <si>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</si>
  <si>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</si>
  <si>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</si>
  <si>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</si>
  <si>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</si>
  <si>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</si>
  <si>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</si>
  <si>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</si>
  <si>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</si>
  <si>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</si>
  <si>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</si>
  <si>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</si>
  <si>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</si>
  <si>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</si>
  <si>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</si>
  <si>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</si>
  <si>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</si>
  <si>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</si>
  <si>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</si>
  <si>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</si>
  <si>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</si>
  <si>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</si>
  <si>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</si>
  <si>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</si>
  <si>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</si>
  <si>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</si>
  <si>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</si>
  <si>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</si>
  <si>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</si>
  <si>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</si>
  <si>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</si>
  <si>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</si>
  <si>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</si>
  <si>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</si>
  <si>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</si>
  <si>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</si>
  <si>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</si>
  <si>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</si>
  <si>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</si>
  <si>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</si>
  <si>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</si>
  <si>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</si>
  <si>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</si>
  <si>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</si>
  <si>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</si>
  <si>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</si>
  <si>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</si>
  <si>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</si>
  <si>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</si>
  <si>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</si>
  <si>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</si>
  <si>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</si>
  <si>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</si>
  <si>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</si>
  <si>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</si>
  <si>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</si>
  <si>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</si>
  <si>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</si>
  <si>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</si>
  <si>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</si>
  <si>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</si>
  <si>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</si>
  <si>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</si>
  <si>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</si>
  <si>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</si>
  <si>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</si>
  <si>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</si>
  <si>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</si>
  <si>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</si>
  <si>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</si>
  <si>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</si>
  <si>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</si>
  <si>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</si>
  <si>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</si>
  <si>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</si>
  <si>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</si>
  <si>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</si>
  <si>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</si>
  <si>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</si>
  <si>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</si>
  <si>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</si>
  <si>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</si>
  <si>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</si>
  <si>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</si>
  <si>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</si>
  <si>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</si>
  <si>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</si>
  <si>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</si>
  <si>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</si>
  <si>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</si>
  <si>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</si>
  <si>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</si>
  <si>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</si>
  <si>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</si>
  <si>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</si>
  <si>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</si>
  <si>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</si>
  <si>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</si>
  <si>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</si>
  <si>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</si>
  <si>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</si>
  <si>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</si>
  <si>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</si>
  <si>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</si>
  <si>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</si>
  <si>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</si>
  <si>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</si>
  <si>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</si>
  <si>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</si>
  <si>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</si>
  <si>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</si>
  <si>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</si>
  <si>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</si>
  <si>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</si>
  <si>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</si>
  <si>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</si>
  <si>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</si>
  <si>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</si>
  <si>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</si>
  <si>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</si>
  <si>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</si>
  <si>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</si>
  <si>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</si>
  <si>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</si>
  <si>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</si>
  <si>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</si>
  <si>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</si>
  <si>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</si>
  <si>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</si>
  <si>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</si>
  <si>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</si>
  <si>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</si>
  <si>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</si>
  <si>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</si>
  <si>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</si>
  <si>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</si>
  <si>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</si>
  <si>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</si>
  <si>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</si>
  <si>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</si>
  <si>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</si>
  <si>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</si>
  <si>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</si>
  <si>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</si>
  <si>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</si>
  <si>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</si>
  <si>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</si>
  <si>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</si>
  <si>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</si>
  <si>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</si>
  <si>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</si>
  <si>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</si>
  <si>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</si>
  <si>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</si>
  <si>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</si>
  <si>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</si>
  <si>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</si>
  <si>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</si>
  <si>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</si>
  <si>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</si>
  <si>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</si>
  <si>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</si>
  <si>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</si>
  <si>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</si>
  <si>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</si>
  <si>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</si>
  <si>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</si>
  <si>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</si>
  <si>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</si>
  <si>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</si>
  <si>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</si>
  <si>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</si>
  <si>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</si>
  <si>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</si>
  <si>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</si>
  <si>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</si>
  <si>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</si>
  <si>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</si>
  <si>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</si>
  <si>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</si>
  <si>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</si>
  <si>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</si>
  <si>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</si>
  <si>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</si>
  <si>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</si>
  <si>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</si>
  <si>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</si>
  <si>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</si>
  <si>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</si>
  <si>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</si>
  <si>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</si>
  <si>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</si>
  <si>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</si>
  <si>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</si>
  <si>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</si>
  <si>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</si>
  <si>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</si>
  <si>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</si>
  <si>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</si>
  <si>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</si>
  <si>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</si>
  <si>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</si>
  <si>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</si>
  <si>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</si>
  <si>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</si>
  <si>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</si>
  <si>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</si>
  <si>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</si>
  <si>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</si>
  <si>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</si>
  <si>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</si>
  <si>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</si>
  <si>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</si>
  <si>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</si>
  <si>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</si>
  <si>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</si>
  <si>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</si>
  <si>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</si>
  <si>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</si>
  <si>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</si>
  <si>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</si>
  <si>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</si>
  <si>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</si>
  <si>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</si>
  <si>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</si>
  <si>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</si>
  <si>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</si>
  <si>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</si>
  <si>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</si>
  <si>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</si>
  <si>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</si>
  <si>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</si>
  <si>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</si>
  <si>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</si>
  <si>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</si>
  <si>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</si>
  <si>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</si>
  <si>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</si>
  <si>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</si>
  <si>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</si>
  <si>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</si>
  <si>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</si>
  <si>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</si>
  <si>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</si>
  <si>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</si>
  <si>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</si>
  <si>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</si>
  <si>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</si>
  <si>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</si>
  <si>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</si>
  <si>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</si>
  <si>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</si>
  <si>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</si>
  <si>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</si>
  <si>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</si>
  <si>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</si>
  <si>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</si>
  <si>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</si>
  <si>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</si>
  <si>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</si>
  <si>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</si>
  <si>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</si>
  <si>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</si>
  <si>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</si>
  <si>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</si>
  <si>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</si>
  <si>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</si>
  <si>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</si>
  <si>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</si>
  <si>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</si>
  <si>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</si>
  <si>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</si>
  <si>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</si>
  <si>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</si>
  <si>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</si>
  <si>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</si>
  <si>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</si>
  <si>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</si>
  <si>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</si>
  <si>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</si>
  <si>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</si>
  <si>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</si>
  <si>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</si>
  <si>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</si>
  <si>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</si>
  <si>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</si>
  <si>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</si>
  <si>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</si>
  <si>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</si>
  <si>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</si>
  <si>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</si>
  <si>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</si>
  <si>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</si>
  <si>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</si>
  <si>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</si>
  <si>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</si>
  <si>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</si>
  <si>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</si>
  <si>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</si>
  <si>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</si>
  <si>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</si>
  <si>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</si>
  <si>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</si>
  <si>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</si>
  <si>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</si>
  <si>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</si>
  <si>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</si>
  <si>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</si>
  <si>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</si>
  <si>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</si>
  <si>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</si>
  <si>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</si>
  <si>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</si>
  <si>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</si>
  <si>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</si>
  <si>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</si>
  <si>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</si>
  <si>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</si>
  <si>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</si>
  <si>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</si>
  <si>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</si>
  <si>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</si>
  <si>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</si>
  <si>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</si>
  <si>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</si>
  <si>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</si>
  <si>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</si>
  <si>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</si>
  <si>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</si>
  <si>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</si>
  <si>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</si>
  <si>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</si>
  <si>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</si>
  <si>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</si>
  <si>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</si>
  <si>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</si>
  <si>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</si>
  <si>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</si>
  <si>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</si>
  <si>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</si>
  <si>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</si>
  <si>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</si>
  <si>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</si>
  <si>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</si>
  <si>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</si>
  <si>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</si>
  <si>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</si>
  <si>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</si>
  <si>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</si>
  <si>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</si>
  <si>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</si>
  <si>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</si>
  <si>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</si>
  <si>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</si>
  <si>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</si>
  <si>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</si>
  <si>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</si>
  <si>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</si>
  <si>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</si>
  <si>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</si>
  <si>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</si>
  <si>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</si>
  <si>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</si>
  <si>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</si>
  <si>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</si>
  <si>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</si>
  <si>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</si>
  <si>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</si>
  <si>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</si>
  <si>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</si>
  <si>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</si>
  <si>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</si>
  <si>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</si>
  <si>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</si>
  <si>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</si>
  <si>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</si>
  <si>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</si>
  <si>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</si>
  <si>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</si>
  <si>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</si>
  <si>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</si>
  <si>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</si>
  <si>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</si>
  <si>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</si>
  <si>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</si>
  <si>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</si>
  <si>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</si>
  <si>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</si>
  <si>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</si>
  <si>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</si>
  <si>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</si>
  <si>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</si>
  <si>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</si>
  <si>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</si>
  <si>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</si>
  <si>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</si>
  <si>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</si>
  <si>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</si>
  <si>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</si>
  <si>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</si>
  <si>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</si>
  <si>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</si>
  <si>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</si>
  <si>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</si>
  <si>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</si>
  <si>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</si>
  <si>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</si>
  <si>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</si>
  <si>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</si>
  <si>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</si>
  <si>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</si>
  <si>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</si>
  <si>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</si>
  <si>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</si>
  <si>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</si>
  <si>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</si>
  <si>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</si>
  <si>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</si>
  <si>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</si>
  <si>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</si>
  <si>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</si>
  <si>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</si>
  <si>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</si>
  <si>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</si>
  <si>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</si>
  <si>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</si>
  <si>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</si>
  <si>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</si>
  <si>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</si>
  <si>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</si>
  <si>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</si>
  <si>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</si>
  <si>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</si>
  <si>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</si>
  <si>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</si>
  <si>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</si>
  <si>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</si>
  <si>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</si>
  <si>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</si>
  <si>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</si>
  <si>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</si>
  <si>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</si>
  <si>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</si>
  <si>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</si>
  <si>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</si>
  <si>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</si>
  <si>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</si>
  <si>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</si>
  <si>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</si>
  <si>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</si>
  <si>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</si>
  <si>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</si>
  <si>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</si>
  <si>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</si>
  <si>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</si>
  <si>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</si>
  <si>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</si>
  <si>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</si>
  <si>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</si>
  <si>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</si>
  <si>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</si>
  <si>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</si>
  <si>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</si>
  <si>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</si>
  <si>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</si>
  <si>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</si>
  <si>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</si>
  <si>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</si>
  <si>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</si>
  <si>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</si>
  <si>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</si>
  <si>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</si>
  <si>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</si>
  <si>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</si>
  <si>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</si>
  <si>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</si>
  <si>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</si>
  <si>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</si>
  <si>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</si>
  <si>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</si>
  <si>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</si>
  <si>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</si>
  <si>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</si>
  <si>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</si>
  <si>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</si>
  <si>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</si>
  <si>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</si>
  <si>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</si>
  <si>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</si>
  <si>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</si>
  <si>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</si>
  <si>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</si>
  <si>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</si>
  <si>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</si>
  <si>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</si>
  <si>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</si>
  <si>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</si>
  <si>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</si>
  <si>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</si>
  <si>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</si>
  <si>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</si>
  <si>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</si>
  <si>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</si>
  <si>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</si>
  <si>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</si>
  <si>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</si>
  <si>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</si>
  <si>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</si>
  <si>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</si>
  <si>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</si>
  <si>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</si>
  <si>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</si>
  <si>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</si>
  <si>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</si>
  <si>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</si>
  <si>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</si>
  <si>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</si>
  <si>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</si>
  <si>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</si>
  <si>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</si>
  <si>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</si>
  <si>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</si>
  <si>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</si>
  <si>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</si>
  <si>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</si>
  <si>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</si>
  <si>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</si>
  <si>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</si>
  <si>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</si>
  <si>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</si>
  <si>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</si>
  <si>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</si>
  <si>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</si>
  <si>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</si>
  <si>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</si>
  <si>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</si>
  <si>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</si>
  <si>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</si>
  <si>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</si>
  <si>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</si>
  <si>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</si>
  <si>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</si>
  <si>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</si>
  <si>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</si>
  <si>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</si>
  <si>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</si>
  <si>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</si>
  <si>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</si>
  <si>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</si>
  <si>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</si>
  <si>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</si>
  <si>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</si>
  <si>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</si>
  <si>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</si>
  <si>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</si>
  <si>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</si>
  <si>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</si>
  <si>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</si>
  <si>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</si>
  <si>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</si>
  <si>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</si>
  <si>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</si>
  <si>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</si>
  <si>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</si>
  <si>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</si>
  <si>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</si>
  <si>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</si>
  <si>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</si>
  <si>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</si>
  <si>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</si>
  <si>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</si>
  <si>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</si>
  <si>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</si>
  <si>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</si>
  <si>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</si>
  <si>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</si>
  <si>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</si>
  <si>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</si>
  <si>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</si>
  <si>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</si>
  <si>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</si>
  <si>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</si>
  <si>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</si>
  <si>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</si>
  <si>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</si>
  <si>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</si>
  <si>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</si>
  <si>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</si>
  <si>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</si>
  <si>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</si>
  <si>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</si>
  <si>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</si>
  <si>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</si>
  <si>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</si>
  <si>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</si>
  <si>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</si>
  <si>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</si>
  <si>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</si>
  <si>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</si>
  <si>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</si>
  <si>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</si>
  <si>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</si>
  <si>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</si>
  <si>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</si>
  <si>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</si>
  <si>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</si>
  <si>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</si>
  <si>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</si>
  <si>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</si>
  <si>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</si>
  <si>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</si>
  <si>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</si>
  <si>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</si>
  <si>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</si>
  <si>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</si>
  <si>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</si>
  <si>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</si>
  <si>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</si>
  <si>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</si>
  <si>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</si>
  <si>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</si>
  <si>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</si>
  <si>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</si>
  <si>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</si>
  <si>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</si>
  <si>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</si>
  <si>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</si>
  <si>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</si>
  <si>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</si>
  <si>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</si>
  <si>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</si>
  <si>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</si>
  <si>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</si>
  <si>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</si>
  <si>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</si>
  <si>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</si>
  <si>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</si>
  <si>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</si>
  <si>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</si>
  <si>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</si>
  <si>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</si>
  <si>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</si>
  <si>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</si>
  <si>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</si>
  <si>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</si>
  <si>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</si>
  <si>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</si>
  <si>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</si>
  <si>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</si>
  <si>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</si>
  <si>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</si>
  <si>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</si>
  <si>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</si>
  <si>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</si>
  <si>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</si>
  <si>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</si>
  <si>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</si>
  <si>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</si>
  <si>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</si>
  <si>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</si>
  <si>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</si>
  <si>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</si>
  <si>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</si>
  <si>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</si>
  <si>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</si>
  <si>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</si>
  <si>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</si>
  <si>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</si>
  <si>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</si>
  <si>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</si>
  <si>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</si>
  <si>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</si>
  <si>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</si>
  <si>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</si>
  <si>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</si>
  <si>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</si>
  <si>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</si>
  <si>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</si>
  <si>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</si>
  <si>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</si>
  <si>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</si>
  <si>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</si>
  <si>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</si>
  <si>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</si>
  <si>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</si>
  <si>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</si>
  <si>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</si>
  <si>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</si>
  <si>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</si>
  <si>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</si>
  <si>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</si>
  <si>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</si>
  <si>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</si>
  <si>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</si>
  <si>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</si>
  <si>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</si>
  <si>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</si>
  <si>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</si>
  <si>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</si>
  <si>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</si>
  <si>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</si>
  <si>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</si>
  <si>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</si>
  <si>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</si>
  <si>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</si>
  <si>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</si>
  <si>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</si>
  <si>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</si>
  <si>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</si>
  <si>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</si>
  <si>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</si>
  <si>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</si>
  <si>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</si>
  <si>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</si>
  <si>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</si>
  <si>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</si>
  <si>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</si>
  <si>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</si>
  <si>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</si>
  <si>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</si>
  <si>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</si>
  <si>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</si>
  <si>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</si>
  <si>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</si>
  <si>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</si>
  <si>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</si>
  <si>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</si>
  <si>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</si>
  <si>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</si>
  <si>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</si>
  <si>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</si>
  <si>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</si>
  <si>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</si>
  <si>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</si>
  <si>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</si>
  <si>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</si>
  <si>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</si>
  <si>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</si>
  <si>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</si>
  <si>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</si>
  <si>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</si>
  <si>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</si>
  <si>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</si>
  <si>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</si>
  <si>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</si>
  <si>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</si>
  <si>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</si>
  <si>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</si>
  <si>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</si>
  <si>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</si>
  <si>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</si>
  <si>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</si>
  <si>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</si>
  <si>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</si>
  <si>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</si>
  <si>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</si>
  <si>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</si>
  <si>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</si>
  <si>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</si>
  <si>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</si>
  <si>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</si>
  <si>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</si>
  <si>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</si>
  <si>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</si>
  <si>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</si>
  <si>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</si>
  <si>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</si>
  <si>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</si>
  <si>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</si>
  <si>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</si>
  <si>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</si>
  <si>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</si>
  <si>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</si>
  <si>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</si>
  <si>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</si>
  <si>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</si>
  <si>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</si>
  <si>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</si>
  <si>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</si>
  <si>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</si>
  <si>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</si>
  <si>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</si>
  <si>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</si>
  <si>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</si>
  <si>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</si>
  <si>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</si>
  <si>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</si>
  <si>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</si>
  <si>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</si>
  <si>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</si>
  <si>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</si>
  <si>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</si>
  <si>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</si>
  <si>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</si>
  <si>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</si>
  <si>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</si>
  <si>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</si>
  <si>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</si>
  <si>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</si>
  <si>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</si>
  <si>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</si>
  <si>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</si>
  <si>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</si>
  <si>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</si>
  <si>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</si>
  <si>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</si>
  <si>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</si>
  <si>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</si>
  <si>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</si>
  <si>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</si>
  <si>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</si>
  <si>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</si>
  <si>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</si>
  <si>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</si>
  <si>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</si>
  <si>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</si>
  <si>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</si>
  <si>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</si>
  <si>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</si>
  <si>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</si>
  <si>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</si>
  <si>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</si>
  <si>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</si>
  <si>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</si>
  <si>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</si>
  <si>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</si>
  <si>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</si>
  <si>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</si>
  <si>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</si>
  <si>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</si>
  <si>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</si>
  <si>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</si>
  <si>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</si>
  <si>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</si>
  <si>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</si>
  <si>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</si>
  <si>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</si>
  <si>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</si>
  <si>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</si>
  <si>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</si>
  <si>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</si>
  <si>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</si>
  <si>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</si>
  <si>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</si>
  <si>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</si>
  <si>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</si>
  <si>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</si>
  <si>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</si>
  <si>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</si>
  <si>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</si>
  <si>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</si>
  <si>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</si>
  <si>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</si>
  <si>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</si>
  <si>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</si>
  <si>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</si>
  <si>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</si>
  <si>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</si>
  <si>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</si>
  <si>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</si>
  <si>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</si>
  <si>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</si>
  <si>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</si>
  <si>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</si>
  <si>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</si>
  <si>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</si>
  <si>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</si>
  <si>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</si>
  <si>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</si>
  <si>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</si>
  <si>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</si>
  <si>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</si>
  <si>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</si>
  <si>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</si>
  <si>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</si>
  <si>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</si>
  <si>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</si>
  <si>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</si>
  <si>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</si>
  <si>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</si>
  <si>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</si>
  <si>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</si>
  <si>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</si>
  <si>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</si>
  <si>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</si>
  <si>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</si>
  <si>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</si>
  <si>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</si>
  <si>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</si>
  <si>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</si>
  <si>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</si>
  <si>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</si>
  <si>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</si>
  <si>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</si>
  <si>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</si>
  <si>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</si>
  <si>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</si>
  <si>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</si>
  <si>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</si>
  <si>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</si>
  <si>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</si>
  <si>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</si>
  <si>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</si>
  <si>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</si>
  <si>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</si>
  <si>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</si>
  <si>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</si>
  <si>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</si>
  <si>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</si>
  <si>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</si>
  <si>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</si>
  <si>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</si>
  <si>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</si>
  <si>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</si>
  <si>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</si>
  <si>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</si>
  <si>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</si>
  <si>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</si>
  <si>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</si>
  <si>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</si>
  <si>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</si>
  <si>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</si>
  <si>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</si>
  <si>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</si>
  <si>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</si>
  <si>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</si>
  <si>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</si>
  <si>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</si>
  <si>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</si>
  <si>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</si>
  <si>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</si>
  <si>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</si>
  <si>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</si>
  <si>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</si>
  <si>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</si>
  <si>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</si>
  <si>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</si>
  <si>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</si>
  <si>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</si>
  <si>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</si>
  <si>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</si>
  <si>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</si>
  <si>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</si>
  <si>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</si>
  <si>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</si>
  <si>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</si>
  <si>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</si>
  <si>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</si>
  <si>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</si>
  <si>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</si>
  <si>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</si>
  <si>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</si>
  <si>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</si>
  <si>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</si>
  <si>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</si>
  <si>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</si>
  <si>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</si>
  <si>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</si>
  <si>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</si>
  <si>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</si>
  <si>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</si>
  <si>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</si>
  <si>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</si>
  <si>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</si>
  <si>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</si>
  <si>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</si>
  <si>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</si>
  <si>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</si>
  <si>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</si>
  <si>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</si>
  <si>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</si>
  <si>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</si>
  <si>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</si>
  <si>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</si>
  <si>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</si>
  <si>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</si>
  <si>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</si>
  <si>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</si>
  <si>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</si>
  <si>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</si>
  <si>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</si>
  <si>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</si>
  <si>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</si>
  <si>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</si>
  <si>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</si>
  <si>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</si>
  <si>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</si>
  <si>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</si>
  <si>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</si>
  <si>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</si>
  <si>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</si>
  <si>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</si>
  <si>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</si>
  <si>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</si>
  <si>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</si>
  <si>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</si>
  <si>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</si>
  <si>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</si>
  <si>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</si>
  <si>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</si>
  <si>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</si>
  <si>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</si>
  <si>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</si>
  <si>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</si>
  <si>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</si>
  <si>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</si>
  <si>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</si>
  <si>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</si>
  <si>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</si>
  <si>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</si>
  <si>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</si>
  <si>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</si>
  <si>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</si>
  <si>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</si>
  <si>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</si>
  <si>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</si>
  <si>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</si>
  <si>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</si>
  <si>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</si>
  <si>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</si>
  <si>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</si>
  <si>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</si>
  <si>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</si>
  <si>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</si>
  <si>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</si>
  <si>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</si>
  <si>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</si>
  <si>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</si>
  <si>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</si>
  <si>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</si>
  <si>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</si>
  <si>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</si>
  <si>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</si>
  <si>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</si>
  <si>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</si>
  <si>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</si>
  <si>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</si>
  <si>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</si>
  <si>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</si>
  <si>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</si>
  <si>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</si>
  <si>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</si>
  <si>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</si>
  <si>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</si>
  <si>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</si>
  <si>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</si>
  <si>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</si>
  <si>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</si>
  <si>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</si>
  <si>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</si>
  <si>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</si>
  <si>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</si>
  <si>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</si>
  <si>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</si>
  <si>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</si>
  <si>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</si>
  <si>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</si>
  <si>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</si>
  <si>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</si>
  <si>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</si>
  <si>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</si>
  <si>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</si>
  <si>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</si>
  <si>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</si>
  <si>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</si>
  <si>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</si>
  <si>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</si>
  <si>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</si>
  <si>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</si>
  <si>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</si>
  <si>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</si>
  <si>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</si>
  <si>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</si>
  <si>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</si>
  <si>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</si>
  <si>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</si>
  <si>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</si>
  <si>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</si>
  <si>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</si>
  <si>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</si>
  <si>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</si>
  <si>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</si>
  <si>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</si>
  <si>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</si>
  <si>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</si>
  <si>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</si>
  <si>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</si>
  <si>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</si>
  <si>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</si>
  <si>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</si>
  <si>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</si>
  <si>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</si>
  <si>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</si>
  <si>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</si>
  <si>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</si>
  <si>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</si>
  <si>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</si>
  <si>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</si>
  <si>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</si>
  <si>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</si>
  <si>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</si>
  <si>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</si>
  <si>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</si>
  <si>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</si>
  <si>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</si>
  <si>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</si>
  <si>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</si>
  <si>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</si>
  <si>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</si>
  <si>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</si>
  <si>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</si>
  <si>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</si>
  <si>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</si>
  <si>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</si>
  <si>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</si>
  <si>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</si>
  <si>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</si>
  <si>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</si>
  <si>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</si>
  <si>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</si>
  <si>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</si>
  <si>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</si>
  <si>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</si>
  <si>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</si>
  <si>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</si>
  <si>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</si>
  <si>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</si>
  <si>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</si>
  <si>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</si>
  <si>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</si>
  <si>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</si>
  <si>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</si>
  <si>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</si>
  <si>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</si>
  <si>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</si>
  <si>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</si>
  <si>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</si>
  <si>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</si>
  <si>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</si>
  <si>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</si>
  <si>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</si>
  <si>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</si>
  <si>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</si>
  <si>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</si>
  <si>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</si>
  <si>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</si>
  <si>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</si>
  <si>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</si>
  <si>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</si>
  <si>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</si>
  <si>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</si>
  <si>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</si>
  <si>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</si>
  <si>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</si>
  <si>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</si>
  <si>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</si>
  <si>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</si>
  <si>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</si>
  <si>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</si>
  <si>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</si>
  <si>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</si>
  <si>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</si>
  <si>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</si>
  <si>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</si>
  <si>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</si>
  <si>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</si>
  <si>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</si>
  <si>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</si>
  <si>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</si>
  <si>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</si>
  <si>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</si>
  <si>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</si>
  <si>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</si>
  <si>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</si>
  <si>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</si>
  <si>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</si>
  <si>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</si>
  <si>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</si>
  <si>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</si>
  <si>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</si>
  <si>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</si>
  <si>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</si>
  <si>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</si>
  <si>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</si>
  <si>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</si>
  <si>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</si>
  <si>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</si>
  <si>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</si>
  <si>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</si>
  <si>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</si>
  <si>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</si>
  <si>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</si>
  <si>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</si>
  <si>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</si>
  <si>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</si>
  <si>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</si>
  <si>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</si>
  <si>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</si>
  <si>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</si>
  <si>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</si>
  <si>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</si>
  <si>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</si>
  <si>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</si>
  <si>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</si>
  <si>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</si>
  <si>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</si>
  <si>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</si>
  <si>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</si>
  <si>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</si>
  <si>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</si>
  <si>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</si>
  <si>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</si>
  <si>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</si>
  <si>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</si>
  <si>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</si>
  <si>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</si>
  <si>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</si>
  <si>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</si>
  <si>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</si>
  <si>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</si>
  <si>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</si>
  <si>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</si>
  <si>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</si>
  <si>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</si>
  <si>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</si>
  <si>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</si>
  <si>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</si>
  <si>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</si>
  <si>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</si>
  <si>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</si>
  <si>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</si>
  <si>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</si>
  <si>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</si>
  <si>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</si>
  <si>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</si>
  <si>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</si>
  <si>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</si>
  <si>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</si>
  <si>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</si>
  <si>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</si>
  <si>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</si>
  <si>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</si>
  <si>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</si>
  <si>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</si>
  <si>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</si>
  <si>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</si>
  <si>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</si>
  <si>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</si>
  <si>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</si>
  <si>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</si>
  <si>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</si>
  <si>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</si>
  <si>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</si>
  <si>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</si>
  <si>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</si>
  <si>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</si>
  <si>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</si>
  <si>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</si>
  <si>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</si>
  <si>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</si>
  <si>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</si>
  <si>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</si>
  <si>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</si>
  <si>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</si>
  <si>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</si>
  <si>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</si>
  <si>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</si>
  <si>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</si>
  <si>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</si>
  <si>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</si>
  <si>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</si>
  <si>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</si>
  <si>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</si>
  <si>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</si>
  <si>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</si>
  <si>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</si>
  <si>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</si>
  <si>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</si>
  <si>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</si>
  <si>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</si>
  <si>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</si>
  <si>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</si>
  <si>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</si>
  <si>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</si>
  <si>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</si>
  <si>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</si>
  <si>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</si>
  <si>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</si>
  <si>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</si>
  <si>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</si>
  <si>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</si>
  <si>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</si>
  <si>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</si>
  <si>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</si>
  <si>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</si>
  <si>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</si>
  <si>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</si>
  <si>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</si>
  <si>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</si>
  <si>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</si>
  <si>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</si>
  <si>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</si>
  <si>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</si>
  <si>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</si>
  <si>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</si>
  <si>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</si>
  <si>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</si>
  <si>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</si>
  <si>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</si>
  <si>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</si>
  <si>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</si>
  <si>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</si>
  <si>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</si>
  <si>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</si>
  <si>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</si>
  <si>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</si>
  <si>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</si>
  <si>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</si>
  <si>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</si>
  <si>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</si>
  <si>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</si>
  <si>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</si>
  <si>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</si>
  <si>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</si>
  <si>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</si>
  <si>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</si>
  <si>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</si>
  <si>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</si>
  <si>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</si>
  <si>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</si>
  <si>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</si>
  <si>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</si>
  <si>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</si>
  <si>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</si>
  <si>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</si>
  <si>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</si>
  <si>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</si>
  <si>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</si>
  <si>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</si>
  <si>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</si>
  <si>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</si>
  <si>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</si>
  <si>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</si>
  <si>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</si>
  <si>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</si>
  <si>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</si>
  <si>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</si>
  <si>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</si>
  <si>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</si>
  <si>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</si>
  <si>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</si>
  <si>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</si>
  <si>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</si>
  <si>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</si>
  <si>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</si>
  <si>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</si>
  <si>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</si>
  <si>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</si>
  <si>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</si>
  <si>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</si>
  <si>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</si>
  <si>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</si>
  <si>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</si>
  <si>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</si>
  <si>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</si>
  <si>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</si>
  <si>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</si>
  <si>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</si>
  <si>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</si>
  <si>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</si>
  <si>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</si>
  <si>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</si>
  <si>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</si>
  <si>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</si>
  <si>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</si>
  <si>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</si>
  <si>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</si>
  <si>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</si>
  <si>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</si>
  <si>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</si>
  <si>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</si>
  <si>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</si>
  <si>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</si>
  <si>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</si>
  <si>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</si>
  <si>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</si>
  <si>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</si>
  <si>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</si>
  <si>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</si>
  <si>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</si>
  <si>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</si>
  <si>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</si>
  <si>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</si>
  <si>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</si>
  <si>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</si>
  <si>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</si>
  <si>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</si>
  <si>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</si>
  <si>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</si>
  <si>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</si>
  <si>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</si>
  <si>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</si>
  <si>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</si>
  <si>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</si>
  <si>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</si>
  <si>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</si>
  <si>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</si>
  <si>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</si>
  <si>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</si>
  <si>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</si>
  <si>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</si>
  <si>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</si>
  <si>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</si>
  <si>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</si>
  <si>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</si>
  <si>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</si>
  <si>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</si>
  <si>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</si>
  <si>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</si>
  <si>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</si>
  <si>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</si>
  <si>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</si>
  <si>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</si>
  <si>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</si>
  <si>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</si>
  <si>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</si>
  <si>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</si>
  <si>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</si>
  <si>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</si>
  <si>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</si>
  <si>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</si>
  <si>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</si>
  <si>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</si>
  <si>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</si>
  <si>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</si>
  <si>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</si>
  <si>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</si>
  <si>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</si>
  <si>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</si>
  <si>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</si>
  <si>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</si>
  <si>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</si>
  <si>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</si>
  <si>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</si>
  <si>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</si>
  <si>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</si>
  <si>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</si>
  <si>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</si>
  <si>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</si>
  <si>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</si>
  <si>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</si>
  <si>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</si>
  <si>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</si>
  <si>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</si>
  <si>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</si>
  <si>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</si>
  <si>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</si>
  <si>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</si>
  <si>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</si>
  <si>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</si>
  <si>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</si>
  <si>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</si>
  <si>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</si>
  <si>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</si>
  <si>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</si>
  <si>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</si>
  <si>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</si>
  <si>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</si>
  <si>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</si>
  <si>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</si>
  <si>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</si>
  <si>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</si>
  <si>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</si>
  <si>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</si>
  <si>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</si>
  <si>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</si>
  <si>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</si>
  <si>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</si>
  <si>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</si>
  <si>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</si>
  <si>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</si>
  <si>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</si>
  <si>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</si>
  <si>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</si>
  <si>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</si>
  <si>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</si>
  <si>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</si>
  <si>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</si>
  <si>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</si>
  <si>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</si>
  <si>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</si>
  <si>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</si>
  <si>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</si>
  <si>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</si>
  <si>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</si>
  <si>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</si>
  <si>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</si>
  <si>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</si>
  <si>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</si>
  <si>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</si>
  <si>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</si>
  <si>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</si>
  <si>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</si>
  <si>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</si>
  <si>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</si>
  <si>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</si>
  <si>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</si>
  <si>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</si>
  <si>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</si>
  <si>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</si>
  <si>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</si>
  <si>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</si>
  <si>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</si>
  <si>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</si>
  <si>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</si>
  <si>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</si>
  <si>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</si>
  <si>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</si>
  <si>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</si>
  <si>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</si>
  <si>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</si>
  <si>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</si>
  <si>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</si>
  <si>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</si>
  <si>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</si>
  <si>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</si>
  <si>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</si>
  <si>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</si>
  <si>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</si>
  <si>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</si>
  <si>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</si>
  <si>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</si>
  <si>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</si>
  <si>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</si>
  <si>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</si>
  <si>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</si>
  <si>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</si>
  <si>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</si>
  <si>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</si>
  <si>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</si>
  <si>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</si>
  <si>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</si>
  <si>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</si>
  <si>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</si>
  <si>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</si>
  <si>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</si>
  <si>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</si>
  <si>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</si>
  <si>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</si>
  <si>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</si>
  <si>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</si>
  <si>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</si>
  <si>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</si>
  <si>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</si>
  <si>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</si>
  <si>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</si>
  <si>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</si>
  <si>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</si>
  <si>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</si>
  <si>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</si>
  <si>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</si>
  <si>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</si>
  <si>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</si>
  <si>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</si>
  <si>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</si>
  <si>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</si>
  <si>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</si>
  <si>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</si>
  <si>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</si>
  <si>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</si>
  <si>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</si>
  <si>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</si>
  <si>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</si>
  <si>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</si>
  <si>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</si>
  <si>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</si>
  <si>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</si>
  <si>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</si>
  <si>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</si>
  <si>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</si>
  <si>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</si>
  <si>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</si>
  <si>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</si>
  <si>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</si>
  <si>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</si>
  <si>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</si>
  <si>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</si>
  <si>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</si>
  <si>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</si>
  <si>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</si>
  <si>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</si>
  <si>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</si>
  <si>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</si>
  <si>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</si>
  <si>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</si>
  <si>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</si>
  <si>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</si>
  <si>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</si>
  <si>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</si>
  <si>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</si>
  <si>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</si>
  <si>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</si>
  <si>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</si>
  <si>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</si>
  <si>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</si>
  <si>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</si>
  <si>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</si>
  <si>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</si>
  <si>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</si>
  <si>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</si>
  <si>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</si>
  <si>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</si>
  <si>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</si>
  <si>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</si>
  <si>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</si>
  <si>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</si>
  <si>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</si>
  <si>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</si>
  <si>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</si>
  <si>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</si>
  <si>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</si>
  <si>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</si>
  <si>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</si>
  <si>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</si>
  <si>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</si>
  <si>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</si>
  <si>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</si>
  <si>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</si>
  <si>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</si>
  <si>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</si>
  <si>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</si>
  <si>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</si>
  <si>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</si>
  <si>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</si>
  <si>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</si>
  <si>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</si>
  <si>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</si>
  <si>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</si>
  <si>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</si>
  <si>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</si>
  <si>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</si>
  <si>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</si>
  <si>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</si>
  <si>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</si>
  <si>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</si>
  <si>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</si>
  <si>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</si>
  <si>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</si>
  <si>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</si>
  <si>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</si>
  <si>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</si>
  <si>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</si>
  <si>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</si>
  <si>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</si>
  <si>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</si>
  <si>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</si>
  <si>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</si>
  <si>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</si>
  <si>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</si>
  <si>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</si>
  <si>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</si>
  <si>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</si>
  <si>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</si>
  <si>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</si>
  <si>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</si>
  <si>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</si>
  <si>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</si>
  <si>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</si>
  <si>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</si>
  <si>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</si>
  <si>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</si>
  <si>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</si>
  <si>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</si>
  <si>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</si>
  <si>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</si>
  <si>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</si>
  <si>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</si>
  <si>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</si>
  <si>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</si>
  <si>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</si>
  <si>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</si>
  <si>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</si>
  <si>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</si>
  <si>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</si>
  <si>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</si>
  <si>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</si>
  <si>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</si>
  <si>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</si>
  <si>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</si>
  <si>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</si>
  <si>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</si>
  <si>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</si>
  <si>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</si>
  <si>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</si>
  <si>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</si>
  <si>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</si>
  <si>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</si>
  <si>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</si>
  <si>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</si>
  <si>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</si>
  <si>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</si>
  <si>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</si>
  <si>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</si>
  <si>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</si>
  <si>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</si>
  <si>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</si>
  <si>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</si>
  <si>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</si>
  <si>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</si>
  <si>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</si>
  <si>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</si>
  <si>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</si>
  <si>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</si>
  <si>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</si>
  <si>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</si>
  <si>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</si>
  <si>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</si>
  <si>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</si>
  <si>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</si>
  <si>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</si>
  <si>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</si>
  <si>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</si>
  <si>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</si>
  <si>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</si>
  <si>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</si>
  <si>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</si>
  <si>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</si>
  <si>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</si>
  <si>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</si>
  <si>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</si>
  <si>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</si>
  <si>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</si>
  <si>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</si>
  <si>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</si>
  <si>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</si>
  <si>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</si>
  <si>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</si>
  <si>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</si>
  <si>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</si>
  <si>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</si>
  <si>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</si>
  <si>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</si>
  <si>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</si>
  <si>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</si>
  <si>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</si>
  <si>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</si>
  <si>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</si>
  <si>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</si>
  <si>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</si>
  <si>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</si>
  <si>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</si>
  <si>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</si>
  <si>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</si>
  <si>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</si>
  <si>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</si>
  <si>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</si>
  <si>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</si>
  <si>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</si>
  <si>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</si>
  <si>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</si>
  <si>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</si>
  <si>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</si>
  <si>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</si>
  <si>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</si>
  <si>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</si>
  <si>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</si>
  <si>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</si>
  <si>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</si>
  <si>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</si>
  <si>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</si>
  <si>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</si>
  <si>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</si>
  <si>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</si>
  <si>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</si>
  <si>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</si>
  <si>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</si>
  <si>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</si>
  <si>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</si>
  <si>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</si>
  <si>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</si>
  <si>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</si>
  <si>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</si>
  <si>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</si>
  <si>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</si>
  <si>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</si>
  <si>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</si>
  <si>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</si>
  <si>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</si>
  <si>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</si>
  <si>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</si>
  <si>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</si>
  <si>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</si>
  <si>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</si>
  <si>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</si>
  <si>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</si>
  <si>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</si>
  <si>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</si>
  <si>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</si>
  <si>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</si>
  <si>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</si>
  <si>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</si>
  <si>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</si>
  <si>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</si>
  <si>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</si>
  <si>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</si>
  <si>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</si>
  <si>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</si>
  <si>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</si>
  <si>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</si>
  <si>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</si>
  <si>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</si>
  <si>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</si>
  <si>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</si>
  <si>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</si>
  <si>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</si>
  <si>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</si>
  <si>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</si>
  <si>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</si>
  <si>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</si>
  <si>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</si>
  <si>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</si>
  <si>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</si>
  <si>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</si>
  <si>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</si>
  <si>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</si>
  <si>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</si>
  <si>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</si>
  <si>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</si>
  <si>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</si>
  <si>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</si>
  <si>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</si>
  <si>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</si>
  <si>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</si>
  <si>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</si>
  <si>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</si>
  <si>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</si>
  <si>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</si>
  <si>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</si>
  <si>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</si>
  <si>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</si>
  <si>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</si>
  <si>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</si>
  <si>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</si>
  <si>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</si>
  <si>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</si>
  <si>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</si>
  <si>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</si>
  <si>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</si>
  <si>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</si>
  <si>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</si>
  <si>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</si>
  <si>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</si>
  <si>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</si>
  <si>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</si>
  <si>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</si>
  <si>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</si>
  <si>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</si>
  <si>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</si>
  <si>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</si>
  <si>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</si>
  <si>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</si>
  <si>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</si>
  <si>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</si>
  <si>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</si>
  <si>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</si>
  <si>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</si>
  <si>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</si>
  <si>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</si>
  <si>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</si>
  <si>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</si>
  <si>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</si>
  <si>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</si>
  <si>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</si>
  <si>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</si>
  <si>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</si>
  <si>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</si>
  <si>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</si>
  <si>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</si>
  <si>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</si>
  <si>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</si>
  <si>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</si>
  <si>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</si>
  <si>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</si>
  <si>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</si>
  <si>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</si>
  <si>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</si>
  <si>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</si>
  <si>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</si>
  <si>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</si>
  <si>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</si>
  <si>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</si>
  <si>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</si>
  <si>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</si>
  <si>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</si>
  <si>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</si>
  <si>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</si>
  <si>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</si>
  <si>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</si>
  <si>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</si>
  <si>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</si>
  <si>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</si>
  <si>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</si>
  <si>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</si>
  <si>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</si>
  <si>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</si>
  <si>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</si>
  <si>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</si>
  <si>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</si>
  <si>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</si>
  <si>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</si>
  <si>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</si>
  <si>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</si>
  <si>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</si>
  <si>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</si>
  <si>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</si>
  <si>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</si>
  <si>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</si>
  <si>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</si>
  <si>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</si>
  <si>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</si>
  <si>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</si>
  <si>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</si>
  <si>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</si>
  <si>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</si>
  <si>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</si>
  <si>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</si>
  <si>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</si>
  <si>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</si>
  <si>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</si>
  <si>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</si>
  <si>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</si>
  <si>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</si>
  <si>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</si>
  <si>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</si>
  <si>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</si>
  <si>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</si>
  <si>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</si>
  <si>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</si>
  <si>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</si>
  <si>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</si>
  <si>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</si>
  <si>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</si>
  <si>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</si>
  <si>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</si>
  <si>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</si>
  <si>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</si>
  <si>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</si>
  <si>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</si>
  <si>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</si>
  <si>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</si>
  <si>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</si>
  <si>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</si>
  <si>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</si>
  <si>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</si>
  <si>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</si>
  <si>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</si>
  <si>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</si>
  <si>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</si>
  <si>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</si>
  <si>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</si>
  <si>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</si>
  <si>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</si>
  <si>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</si>
  <si>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</si>
  <si>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</si>
  <si>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</si>
  <si>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</si>
  <si>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</si>
  <si>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</si>
  <si>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</si>
  <si>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</si>
  <si>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</si>
  <si>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</si>
  <si>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</si>
  <si>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</si>
  <si>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</si>
  <si>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</si>
  <si>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</si>
  <si>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</si>
  <si>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</si>
  <si>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</si>
  <si>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</si>
  <si>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</si>
  <si>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</si>
  <si>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</si>
  <si>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</si>
  <si>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</si>
  <si>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</si>
  <si>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</si>
  <si>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</si>
  <si>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</si>
  <si>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</si>
  <si>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</si>
  <si>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</si>
  <si>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</si>
  <si>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</si>
  <si>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</si>
  <si>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</si>
  <si>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</si>
  <si>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</si>
  <si>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</si>
  <si>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</si>
  <si>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</si>
  <si>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</si>
  <si>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</si>
  <si>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</si>
  <si>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</si>
  <si>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</si>
  <si>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</si>
  <si>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</si>
  <si>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</si>
  <si>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</si>
  <si>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</si>
  <si>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</si>
  <si>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</si>
  <si>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</si>
  <si>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</si>
  <si>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</si>
  <si>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</si>
  <si>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</si>
  <si>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</si>
  <si>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</si>
  <si>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</si>
  <si>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</si>
  <si>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</si>
  <si>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</si>
  <si>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</si>
  <si>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</si>
  <si>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</si>
  <si>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</si>
  <si>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</si>
  <si>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</si>
  <si>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</si>
  <si>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</si>
  <si>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</si>
  <si>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</si>
  <si>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</si>
  <si>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</si>
  <si>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</si>
  <si>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</si>
  <si>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</si>
  <si>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</si>
  <si>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</si>
  <si>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</si>
  <si>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</si>
  <si>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</si>
  <si>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</si>
  <si>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</si>
  <si>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</si>
  <si>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</si>
  <si>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</si>
  <si>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</si>
  <si>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</si>
  <si>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</si>
  <si>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</si>
  <si>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</si>
  <si>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</si>
  <si>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</si>
  <si>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</si>
  <si>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</si>
  <si>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</si>
  <si>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</si>
  <si>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</si>
  <si>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</si>
  <si>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</si>
  <si>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</si>
  <si>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</si>
  <si>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</si>
  <si>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</si>
  <si>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</si>
  <si>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</si>
  <si>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</si>
  <si>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</si>
  <si>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</si>
  <si>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</si>
  <si>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</si>
  <si>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</si>
  <si>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</si>
  <si>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</si>
  <si>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</si>
  <si>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</si>
  <si>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</si>
  <si>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</si>
  <si>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</si>
  <si>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</si>
  <si>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</si>
  <si>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</si>
  <si>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</si>
  <si>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</si>
  <si>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</si>
  <si>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</si>
  <si>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</si>
  <si>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</si>
  <si>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</si>
  <si>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</si>
  <si>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</si>
  <si>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</si>
  <si>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</si>
  <si>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</si>
  <si>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</si>
  <si>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</si>
  <si>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</si>
  <si>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</si>
  <si>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</si>
  <si>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</si>
  <si>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</si>
  <si>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</si>
  <si>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</si>
  <si>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</si>
  <si>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</si>
  <si>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</si>
  <si>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</si>
  <si>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</si>
  <si>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</si>
  <si>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</si>
  <si>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</si>
  <si>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</si>
  <si>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</si>
  <si>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</si>
  <si>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</si>
  <si>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</si>
  <si>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</si>
  <si>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</si>
  <si>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</si>
  <si>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</si>
  <si>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</si>
  <si>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</si>
  <si>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</si>
  <si>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</si>
  <si>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</si>
  <si>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</si>
  <si>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</si>
  <si>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</si>
  <si>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</si>
  <si>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</si>
  <si>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</si>
  <si>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</si>
  <si>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</si>
  <si>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</si>
  <si>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</si>
  <si>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</si>
  <si>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</si>
  <si>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</si>
  <si>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</si>
  <si>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</si>
  <si>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</si>
  <si>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</si>
  <si>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</si>
  <si>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</si>
  <si>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</si>
  <si>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</si>
  <si>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</si>
  <si>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</si>
  <si>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</si>
  <si>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</si>
  <si>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</si>
  <si>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</si>
  <si>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</si>
  <si>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</si>
  <si>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</si>
  <si>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</si>
  <si>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</si>
  <si>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</si>
  <si>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</si>
  <si>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</si>
  <si>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</si>
  <si>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</si>
  <si>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</si>
  <si>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</si>
  <si>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</si>
  <si>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</si>
  <si>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</si>
  <si>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</si>
  <si>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</si>
  <si>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</si>
  <si>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</si>
  <si>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</si>
  <si>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</si>
  <si>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</si>
  <si>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</si>
  <si>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</si>
  <si>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</si>
  <si>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</si>
  <si>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</si>
  <si>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</si>
  <si>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</si>
  <si>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</si>
  <si>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</si>
  <si>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</si>
  <si>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</si>
  <si>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</si>
  <si>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</si>
  <si>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</si>
  <si>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</si>
  <si>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</si>
  <si>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</si>
  <si>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</si>
  <si>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</si>
  <si>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</si>
  <si>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</si>
  <si>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</si>
  <si>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</si>
  <si>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</si>
  <si>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</si>
  <si>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</si>
  <si>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</si>
  <si>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</si>
  <si>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</si>
  <si>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</si>
  <si>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</si>
  <si>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</si>
  <si>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</si>
  <si>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</si>
  <si>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</si>
  <si>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</si>
  <si>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</si>
  <si>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</si>
  <si>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</si>
  <si>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</si>
  <si>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</si>
  <si>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</si>
  <si>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</si>
  <si>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</si>
  <si>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</si>
  <si>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</si>
  <si>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</si>
  <si>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</si>
  <si>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</si>
  <si>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</si>
  <si>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</si>
  <si>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</si>
  <si>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</si>
  <si>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</si>
  <si>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</si>
  <si>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</si>
  <si>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</si>
  <si>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</si>
  <si>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</si>
  <si>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</si>
  <si>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</si>
  <si>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</si>
  <si>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</si>
  <si>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</si>
  <si>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</si>
  <si>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</si>
  <si>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</si>
  <si>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</si>
  <si>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</si>
  <si>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</si>
  <si>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</si>
  <si>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</si>
  <si>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</si>
  <si>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</si>
  <si>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</si>
  <si>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</si>
  <si>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</si>
  <si>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</si>
  <si>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</si>
  <si>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</si>
  <si>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</si>
  <si>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</si>
  <si>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</si>
  <si>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</si>
  <si>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</si>
  <si>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</si>
  <si>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</si>
  <si>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</si>
  <si>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</si>
  <si>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</si>
  <si>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</si>
  <si>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</si>
  <si>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</si>
  <si>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</si>
  <si>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</si>
  <si>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</si>
  <si>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</si>
  <si>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</si>
  <si>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</si>
  <si>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</si>
  <si>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</si>
  <si>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</si>
  <si>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</si>
  <si>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</si>
  <si>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</si>
  <si>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</si>
  <si>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</si>
  <si>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</si>
  <si>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</si>
  <si>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</si>
  <si>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</si>
  <si>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</si>
  <si>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</si>
  <si>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</si>
  <si>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</si>
  <si>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</si>
  <si>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</si>
  <si>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</si>
  <si>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</si>
  <si>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</si>
  <si>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</si>
  <si>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</si>
  <si>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</si>
  <si>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</si>
  <si>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</si>
  <si>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</si>
  <si>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</si>
  <si>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</si>
  <si>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</si>
  <si>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</si>
  <si>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</si>
  <si>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</si>
  <si>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</si>
  <si>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</si>
  <si>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</si>
  <si>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</si>
  <si>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</si>
  <si>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</si>
  <si>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</si>
  <si>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</si>
  <si>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</si>
  <si>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</si>
  <si>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</si>
  <si>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</si>
  <si>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</si>
  <si>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</si>
  <si>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</si>
  <si>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</si>
  <si>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</si>
  <si>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</si>
  <si>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</si>
  <si>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</si>
  <si>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</si>
  <si>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</si>
  <si>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</si>
  <si>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</si>
  <si>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</si>
  <si>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</si>
  <si>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</si>
  <si>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</si>
  <si>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</si>
  <si>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</si>
  <si>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</si>
  <si>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</si>
  <si>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</si>
  <si>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</si>
  <si>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</si>
  <si>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</si>
  <si>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</si>
  <si>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</si>
  <si>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</si>
  <si>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</si>
  <si>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</si>
  <si>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</si>
  <si>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</si>
  <si>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</si>
  <si>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</si>
  <si>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</si>
  <si>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</si>
  <si>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</si>
  <si>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</si>
  <si>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</si>
  <si>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</si>
  <si>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</si>
  <si>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</si>
  <si>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</si>
  <si>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</si>
  <si>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</si>
  <si>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</si>
  <si>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</si>
  <si>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</si>
  <si>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</si>
  <si>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</si>
  <si>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</si>
  <si>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</si>
  <si>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</si>
  <si>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</si>
  <si>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</si>
  <si>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</si>
  <si>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</si>
  <si>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</si>
  <si>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</si>
  <si>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</si>
  <si>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</si>
  <si>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</si>
  <si>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</si>
  <si>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</si>
  <si>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</si>
  <si>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</si>
  <si>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</si>
  <si>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</si>
  <si>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</si>
  <si>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</si>
  <si>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</si>
  <si>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</si>
  <si>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</si>
  <si>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</si>
  <si>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</si>
  <si>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</si>
  <si>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</si>
  <si>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</si>
  <si>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</si>
  <si>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</si>
  <si>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</si>
  <si>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</si>
  <si>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</si>
  <si>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</si>
  <si>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</si>
  <si>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</si>
  <si>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</si>
  <si>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</si>
  <si>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</si>
  <si>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</si>
  <si>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</si>
  <si>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</si>
  <si>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</si>
  <si>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</si>
  <si>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</si>
  <si>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</si>
  <si>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</si>
  <si>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</si>
  <si>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</si>
  <si>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</si>
  <si>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</si>
  <si>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</si>
  <si>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</si>
  <si>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</si>
  <si>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</si>
  <si>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</si>
  <si>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</si>
  <si>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</si>
  <si>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</si>
  <si>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</si>
  <si>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</si>
  <si>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</si>
  <si>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</si>
  <si>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</si>
  <si>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</si>
  <si>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</si>
  <si>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</si>
  <si>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</si>
  <si>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</si>
  <si>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</si>
  <si>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</si>
  <si>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</si>
  <si>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</si>
  <si>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</si>
  <si>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</si>
  <si>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</si>
  <si>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</si>
  <si>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</si>
  <si>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</si>
  <si>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</si>
  <si>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</si>
  <si>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</si>
  <si>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</si>
  <si>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</si>
  <si>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</si>
  <si>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</si>
  <si>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</si>
  <si>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</si>
  <si>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</si>
  <si>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</si>
  <si>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</si>
  <si>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</si>
  <si>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</si>
  <si>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</si>
  <si>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</si>
  <si>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</si>
  <si>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</si>
  <si>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</si>
  <si>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</si>
  <si>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</si>
  <si>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</si>
  <si>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</si>
  <si>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</si>
  <si>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</si>
  <si>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</si>
  <si>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</si>
  <si>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</si>
  <si>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</si>
  <si>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</si>
  <si>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</si>
  <si>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</si>
  <si>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</si>
  <si>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</si>
  <si>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</si>
  <si>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</si>
  <si>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</si>
  <si>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</si>
  <si>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</si>
  <si>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</si>
  <si>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</si>
  <si>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</si>
  <si>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</si>
  <si>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</si>
  <si>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</si>
  <si>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</si>
  <si>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</si>
  <si>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</si>
  <si>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</si>
  <si>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</si>
  <si>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</si>
  <si>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</si>
  <si>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</si>
  <si>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</si>
  <si>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</si>
  <si>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</si>
  <si>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</si>
  <si>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</si>
  <si>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</si>
  <si>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</si>
  <si>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</si>
  <si>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</si>
  <si>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</si>
  <si>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</si>
  <si>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</si>
  <si>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</si>
  <si>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</si>
  <si>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</si>
  <si>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</si>
  <si>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</si>
  <si>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</si>
  <si>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</si>
  <si>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</si>
  <si>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</si>
  <si>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</si>
  <si>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</si>
  <si>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</si>
  <si>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</si>
  <si>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</si>
  <si>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</si>
  <si>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</si>
  <si>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</si>
  <si>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</si>
  <si>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</si>
  <si>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</si>
  <si>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</si>
  <si>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</si>
  <si>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</si>
  <si>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</si>
  <si>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</si>
  <si>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</si>
  <si>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</si>
  <si>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</si>
  <si>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</si>
  <si>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</si>
  <si>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</si>
  <si>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</si>
  <si>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</si>
  <si>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</si>
  <si>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</si>
  <si>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</si>
  <si>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</si>
  <si>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</si>
  <si>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</si>
  <si>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</si>
  <si>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</si>
  <si>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</si>
  <si>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</si>
  <si>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</si>
  <si>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</si>
  <si>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</si>
  <si>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</si>
  <si>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</si>
  <si>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</si>
  <si>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</si>
  <si>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</si>
  <si>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</si>
  <si>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</si>
  <si>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</si>
  <si>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</si>
  <si>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</si>
  <si>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</si>
  <si>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</si>
  <si>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</si>
  <si>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</si>
  <si>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</si>
  <si>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</si>
  <si>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</si>
  <si>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</si>
  <si>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</si>
  <si>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</si>
  <si>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</si>
  <si>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</si>
  <si>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</si>
  <si>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</si>
  <si>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</si>
  <si>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</si>
  <si>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</si>
  <si>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</si>
  <si>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</si>
  <si>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</si>
  <si>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</si>
  <si>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</si>
  <si>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</si>
  <si>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</si>
  <si>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</si>
  <si>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</si>
  <si>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</si>
  <si>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</si>
  <si>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</si>
  <si>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</si>
  <si>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</si>
  <si>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</si>
  <si>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</si>
  <si>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</si>
  <si>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</si>
  <si>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</si>
  <si>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</si>
  <si>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</si>
  <si>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</si>
  <si>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</si>
  <si>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</si>
  <si>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</si>
  <si>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</si>
  <si>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</si>
  <si>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</si>
  <si>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</si>
  <si>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</si>
  <si>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</si>
  <si>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</si>
  <si>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</si>
  <si>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</si>
  <si>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</si>
  <si>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</si>
  <si>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</si>
  <si>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</si>
  <si>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</si>
  <si>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</si>
  <si>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</si>
  <si>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</si>
  <si>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</si>
  <si>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</si>
  <si>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</si>
  <si>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</si>
  <si>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</si>
  <si>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</si>
  <si>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</si>
  <si>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</si>
  <si>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</si>
  <si>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</si>
  <si>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</si>
  <si>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</si>
  <si>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</si>
  <si>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</si>
  <si>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</si>
  <si>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</si>
  <si>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</si>
  <si>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</si>
  <si>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</si>
  <si>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</si>
  <si>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</si>
  <si>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</si>
  <si>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</si>
  <si>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</si>
  <si>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</si>
  <si>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</si>
  <si>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</si>
  <si>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</si>
  <si>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</si>
  <si>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</si>
  <si>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</si>
  <si>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</si>
  <si>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</si>
  <si>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</si>
  <si>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</si>
  <si>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</si>
  <si>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</si>
  <si>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</si>
  <si>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</si>
  <si>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</si>
  <si>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</si>
  <si>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</si>
  <si>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</si>
  <si>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</si>
  <si>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</si>
  <si>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</si>
  <si>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</si>
  <si>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</si>
  <si>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</si>
  <si>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</si>
  <si>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</si>
  <si>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</si>
  <si>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</si>
  <si>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</si>
  <si>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</si>
  <si>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</si>
  <si>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</si>
  <si>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</si>
  <si>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</si>
  <si>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</si>
  <si>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</si>
  <si>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</si>
  <si>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</si>
  <si>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</si>
  <si>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</si>
  <si>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</si>
  <si>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</si>
  <si>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</si>
  <si>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</si>
  <si>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</si>
  <si>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</si>
  <si>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</si>
  <si>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</si>
  <si>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</si>
  <si>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</si>
  <si>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</si>
  <si>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</si>
  <si>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</si>
  <si>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</si>
  <si>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</si>
  <si>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</si>
  <si>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</si>
  <si>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</si>
  <si>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</si>
  <si>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</si>
  <si>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</si>
  <si>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</si>
  <si>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</si>
  <si>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</si>
  <si>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</si>
  <si>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</si>
  <si>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</si>
  <si>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</si>
  <si>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</si>
  <si>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</si>
  <si>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</si>
  <si>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</si>
  <si>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</si>
  <si>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</si>
  <si>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</si>
  <si>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</si>
  <si>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</si>
  <si>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</si>
  <si>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</si>
  <si>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</si>
  <si>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</si>
  <si>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</si>
  <si>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</si>
  <si>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</si>
  <si>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</si>
  <si>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</si>
  <si>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</si>
  <si>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</si>
  <si>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</si>
  <si>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</si>
  <si>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</si>
  <si>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</si>
  <si>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</si>
  <si>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</si>
  <si>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</si>
  <si>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</si>
  <si>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</si>
  <si>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</si>
  <si>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</si>
  <si>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</si>
  <si>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</si>
  <si>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</si>
  <si>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</si>
  <si>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</si>
  <si>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</si>
  <si>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</si>
  <si>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</si>
  <si>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</si>
  <si>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</si>
  <si>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</si>
  <si>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</si>
  <si>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</si>
  <si>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</si>
  <si>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</si>
  <si>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</si>
  <si>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</si>
  <si>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</si>
  <si>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</si>
  <si>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</si>
  <si>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</si>
  <si>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</si>
  <si>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</si>
  <si>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</si>
  <si>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</si>
  <si>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</si>
  <si>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</si>
  <si>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</si>
  <si>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</si>
  <si>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</si>
  <si>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</si>
  <si>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</si>
  <si>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</si>
  <si>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</si>
  <si>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</si>
  <si>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</si>
  <si>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</si>
  <si>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</si>
  <si>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</si>
  <si>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</si>
  <si>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</si>
  <si>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</si>
  <si>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</si>
  <si>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</si>
  <si>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</si>
  <si>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</si>
  <si>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</si>
  <si>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</si>
  <si>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</si>
  <si>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</si>
  <si>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</si>
  <si>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</si>
  <si>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</si>
  <si>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</si>
  <si>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</si>
  <si>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</si>
  <si>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</si>
  <si>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</si>
  <si>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</si>
  <si>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</si>
  <si>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</si>
  <si>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</si>
  <si>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</si>
  <si>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</si>
  <si>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</si>
  <si>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</si>
  <si>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</si>
  <si>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</si>
  <si>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</si>
  <si>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</si>
  <si>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</si>
  <si>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</si>
  <si>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</si>
  <si>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</si>
  <si>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</si>
  <si>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</si>
  <si>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</si>
  <si>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</si>
  <si>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</si>
  <si>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</si>
  <si>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</si>
  <si>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</si>
  <si>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</si>
  <si>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</si>
  <si>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</si>
  <si>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</si>
  <si>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</si>
  <si>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</si>
  <si>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</si>
  <si>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</si>
  <si>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</si>
  <si>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</si>
  <si>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</si>
  <si>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</si>
  <si>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</si>
  <si>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</si>
  <si>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</si>
  <si>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</si>
  <si>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</si>
  <si>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</si>
  <si>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</si>
  <si>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</si>
  <si>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</si>
  <si>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</si>
  <si>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</si>
  <si>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</si>
  <si>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</si>
  <si>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</si>
  <si>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</si>
  <si>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</si>
  <si>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</si>
  <si>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</si>
  <si>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</si>
  <si>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</si>
  <si>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</si>
  <si>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</si>
  <si>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</si>
  <si>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</si>
  <si>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</si>
  <si>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</si>
  <si>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</si>
  <si>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</si>
  <si>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</si>
  <si>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</si>
  <si>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</si>
  <si>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</si>
  <si>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</si>
  <si>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</si>
  <si>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</si>
  <si>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</si>
  <si>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</si>
  <si>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</si>
  <si>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</si>
  <si>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</si>
  <si>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</si>
  <si>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</si>
  <si>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</si>
  <si>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</si>
  <si>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</si>
  <si>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</si>
  <si>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</si>
  <si>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</si>
  <si>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</si>
  <si>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</si>
  <si>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</si>
  <si>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</si>
  <si>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</si>
  <si>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</si>
  <si>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</si>
  <si>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</si>
  <si>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</si>
  <si>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</si>
  <si>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</si>
  <si>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</si>
  <si>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</si>
  <si>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</si>
  <si>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</si>
  <si>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</si>
  <si>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</si>
  <si>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</si>
  <si>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</si>
  <si>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</si>
  <si>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</si>
  <si>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</si>
  <si>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</si>
  <si>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</si>
  <si>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</si>
  <si>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</si>
  <si>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</si>
  <si>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</si>
  <si>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</si>
  <si>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</si>
  <si>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</si>
  <si>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</si>
  <si>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</si>
  <si>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</si>
  <si>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</si>
  <si>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</si>
  <si>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</si>
  <si>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</si>
  <si>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</si>
  <si>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</si>
  <si>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</si>
  <si>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</si>
  <si>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</si>
  <si>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</si>
  <si>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</si>
  <si>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</si>
  <si>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</si>
  <si>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</si>
  <si>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</si>
  <si>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</si>
  <si>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</si>
  <si>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</si>
  <si>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</si>
  <si>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</si>
  <si>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</si>
  <si>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</si>
  <si>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</si>
  <si>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</si>
  <si>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</si>
  <si>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</si>
  <si>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</si>
  <si>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</si>
  <si>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</si>
  <si>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</si>
  <si>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</si>
  <si>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</si>
  <si>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</si>
  <si>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</si>
  <si>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</si>
  <si>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</si>
  <si>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</si>
  <si>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</si>
  <si>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</si>
  <si>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</si>
  <si>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</si>
  <si>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</si>
  <si>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</si>
  <si>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</si>
  <si>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</si>
  <si>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</si>
  <si>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</si>
  <si>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</si>
  <si>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</si>
  <si>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</si>
  <si>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</si>
  <si>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</si>
  <si>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</si>
  <si>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</si>
  <si>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</si>
  <si>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</si>
  <si>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</si>
  <si>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</si>
  <si>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</si>
  <si>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</si>
  <si>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</si>
  <si>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</si>
  <si>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</si>
  <si>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</si>
  <si>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</si>
  <si>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</si>
  <si>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</si>
  <si>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</si>
  <si>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</si>
  <si>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</si>
  <si>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</si>
  <si>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</si>
  <si>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</si>
  <si>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</si>
  <si>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</si>
  <si>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</si>
  <si>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</si>
  <si>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</si>
  <si>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</si>
  <si>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</si>
  <si>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</si>
  <si>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</si>
  <si>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</si>
  <si>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</si>
  <si>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</si>
  <si>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</si>
  <si>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</si>
  <si>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</si>
  <si>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</si>
  <si>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</si>
  <si>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</si>
  <si>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</si>
  <si>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</si>
  <si>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</si>
  <si>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</si>
  <si>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</si>
  <si>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</si>
  <si>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</si>
  <si>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</si>
  <si>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</si>
  <si>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</si>
  <si>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</si>
  <si>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</si>
  <si>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</si>
  <si>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</si>
  <si>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</si>
  <si>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</si>
  <si>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</si>
  <si>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</si>
  <si>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</si>
  <si>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</si>
  <si>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</si>
  <si>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</si>
  <si>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</si>
  <si>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</si>
  <si>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</si>
  <si>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</si>
  <si>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</si>
  <si>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</si>
  <si>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</si>
  <si>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</si>
  <si>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</si>
  <si>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</si>
  <si>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</si>
  <si>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</si>
  <si>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</si>
  <si>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</si>
  <si>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</si>
  <si>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</si>
  <si>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</si>
  <si>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</si>
  <si>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</si>
  <si>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</si>
  <si>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</si>
  <si>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</si>
  <si>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</si>
  <si>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</si>
  <si>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</si>
  <si>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</si>
  <si>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</si>
  <si>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</si>
  <si>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</si>
  <si>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</si>
  <si>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</si>
  <si>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</si>
  <si>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</si>
  <si>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</si>
  <si>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</si>
  <si>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</si>
  <si>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</si>
  <si>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</si>
  <si>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</si>
  <si>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</si>
  <si>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</si>
  <si>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</si>
  <si>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</si>
  <si>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</si>
  <si>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</si>
  <si>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</si>
  <si>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</si>
  <si>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</si>
  <si>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</si>
  <si>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</si>
  <si>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</si>
  <si>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</si>
  <si>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</si>
  <si>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</si>
  <si>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</si>
  <si>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</si>
  <si>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</si>
  <si>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</si>
  <si>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</si>
  <si>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</si>
  <si>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</si>
  <si>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</si>
  <si>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</si>
  <si>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</si>
  <si>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</si>
  <si>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</si>
  <si>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</si>
  <si>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</si>
  <si>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</si>
  <si>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</si>
  <si>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</si>
  <si>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</si>
  <si>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</si>
  <si>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</si>
  <si>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</si>
  <si>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</si>
  <si>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</si>
  <si>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</si>
  <si>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</si>
  <si>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</si>
  <si>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</si>
  <si>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</si>
  <si>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</si>
  <si>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</si>
  <si>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</si>
  <si>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</si>
  <si>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</si>
  <si>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</si>
  <si>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</si>
  <si>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</si>
  <si>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</si>
  <si>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</si>
  <si>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</si>
  <si>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</si>
  <si>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</si>
  <si>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</si>
  <si>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</si>
  <si>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</si>
  <si>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</si>
  <si>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</si>
  <si>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</si>
  <si>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</si>
  <si>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</si>
  <si>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</si>
  <si>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</si>
  <si>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</si>
  <si>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</si>
  <si>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</si>
  <si>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</si>
  <si>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</si>
  <si>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</si>
  <si>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</si>
  <si>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</si>
  <si>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</si>
  <si>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</si>
  <si>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</si>
  <si>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</si>
  <si>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</si>
  <si>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</si>
  <si>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</si>
  <si>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</si>
  <si>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</si>
  <si>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</si>
  <si>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</si>
  <si>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</si>
  <si>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</si>
  <si>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</si>
  <si>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</si>
  <si>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</si>
  <si>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</si>
  <si>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</si>
  <si>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</si>
  <si>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</si>
  <si>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</si>
  <si>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</si>
  <si>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</si>
  <si>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</si>
  <si>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</si>
  <si>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</si>
  <si>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</si>
  <si>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</si>
  <si>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</si>
  <si>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</si>
  <si>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</si>
  <si>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</si>
  <si>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</si>
  <si>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</si>
  <si>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</si>
  <si>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</si>
  <si>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</si>
  <si>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</si>
  <si>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</si>
  <si>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</si>
  <si>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</si>
  <si>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</si>
  <si>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</si>
  <si>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</si>
  <si>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</si>
  <si>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</si>
  <si>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</si>
  <si>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</si>
  <si>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</si>
  <si>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</si>
  <si>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</si>
  <si>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</si>
  <si>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</si>
  <si>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</si>
  <si>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</si>
  <si>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</si>
  <si>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</si>
  <si>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</si>
  <si>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</si>
  <si>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</si>
  <si>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</si>
  <si>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</si>
  <si>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</si>
  <si>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</si>
  <si>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</si>
  <si>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</si>
  <si>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</si>
  <si>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</si>
  <si>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</si>
  <si>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</si>
  <si>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</si>
  <si>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</si>
  <si>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</si>
  <si>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</si>
  <si>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</si>
  <si>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</si>
  <si>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</si>
  <si>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</si>
  <si>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</si>
  <si>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</si>
  <si>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</si>
  <si>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</si>
  <si>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</si>
  <si>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</si>
  <si>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</si>
  <si>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</si>
  <si>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</si>
  <si>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</si>
  <si>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</si>
  <si>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</si>
  <si>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</si>
  <si>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</si>
  <si>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</si>
  <si>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</si>
  <si>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</si>
  <si>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</si>
  <si>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</si>
  <si>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</si>
  <si>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</si>
  <si>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</si>
  <si>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</si>
  <si>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</si>
  <si>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</si>
  <si>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</si>
  <si>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</si>
  <si>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</si>
  <si>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</si>
  <si>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</si>
  <si>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</si>
  <si>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</si>
  <si>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</si>
  <si>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</si>
  <si>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</si>
  <si>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</si>
  <si>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</si>
  <si>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</si>
  <si>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</si>
  <si>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</si>
  <si>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</si>
  <si>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</si>
  <si>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</si>
  <si>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</si>
  <si>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</si>
  <si>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</si>
  <si>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</si>
  <si>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</si>
  <si>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</si>
  <si>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</si>
  <si>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</si>
  <si>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</si>
  <si>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</si>
  <si>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</si>
  <si>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</si>
  <si>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</si>
  <si>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</si>
  <si>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</si>
  <si>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</si>
  <si>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</si>
  <si>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</si>
  <si>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</si>
  <si>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</si>
  <si>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</si>
  <si>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</si>
  <si>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</si>
  <si>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</si>
  <si>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</si>
  <si>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</si>
  <si>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</si>
  <si>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</si>
  <si>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</si>
  <si>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</si>
  <si>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</si>
  <si>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</si>
  <si>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</si>
  <si>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</si>
  <si>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</si>
  <si>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</si>
  <si>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</si>
  <si>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</si>
  <si>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</si>
  <si>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</si>
  <si>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</si>
  <si>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</si>
  <si>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</si>
  <si>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</si>
  <si>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</si>
  <si>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</si>
  <si>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</si>
  <si>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</si>
  <si>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</si>
  <si>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</si>
  <si>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</si>
  <si>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</si>
  <si>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</si>
  <si>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</si>
  <si>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</si>
  <si>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</si>
  <si>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</si>
  <si>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</si>
  <si>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</si>
  <si>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</si>
  <si>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</si>
  <si>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</si>
  <si>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</si>
  <si>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</si>
  <si>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</si>
  <si>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</si>
  <si>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</si>
  <si>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</si>
  <si>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</si>
  <si>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</si>
  <si>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</si>
  <si>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</si>
  <si>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</si>
  <si>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</si>
  <si>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</si>
  <si>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</si>
  <si>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</si>
  <si>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</si>
  <si>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</si>
  <si>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</si>
  <si>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</si>
  <si>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</si>
  <si>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</si>
  <si>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</si>
  <si>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</si>
  <si>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</si>
  <si>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</si>
  <si>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</si>
  <si>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</si>
  <si>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</si>
  <si>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</si>
  <si>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</si>
  <si>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</si>
  <si>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</si>
  <si>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</si>
  <si>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</si>
  <si>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</si>
  <si>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</si>
  <si>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</si>
  <si>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</si>
  <si>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</si>
  <si>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</si>
  <si>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</si>
  <si>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</si>
  <si>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</si>
  <si>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</si>
  <si>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</si>
  <si>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</si>
  <si>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</si>
  <si>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</si>
  <si>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</si>
  <si>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</si>
  <si>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</si>
  <si>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</si>
  <si>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</si>
  <si>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</si>
  <si>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</si>
  <si>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</si>
  <si>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</si>
  <si>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</si>
  <si>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</si>
  <si>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</si>
  <si>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</si>
  <si>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</si>
  <si>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</si>
  <si>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</si>
  <si>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</si>
  <si>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</si>
  <si>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</si>
  <si>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</si>
  <si>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</si>
  <si>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</si>
  <si>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</si>
  <si>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</si>
  <si>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</si>
  <si>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</si>
  <si>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</si>
  <si>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</si>
  <si>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</si>
  <si>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</si>
  <si>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</si>
  <si>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</si>
  <si>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</si>
  <si>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</si>
  <si>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</si>
  <si>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</si>
  <si>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</si>
  <si>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</si>
  <si>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</si>
  <si>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</si>
  <si>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</si>
  <si>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</si>
  <si>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</si>
  <si>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</si>
  <si>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</si>
  <si>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</si>
  <si>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</si>
  <si>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</si>
  <si>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</si>
  <si>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</si>
  <si>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</si>
  <si>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</si>
  <si>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</si>
  <si>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</si>
  <si>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</si>
  <si>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</si>
  <si>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</si>
  <si>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</si>
  <si>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</si>
  <si>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</si>
  <si>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</si>
  <si>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</si>
  <si>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</si>
  <si>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</si>
  <si>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</si>
  <si>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</si>
  <si>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</si>
  <si>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</si>
  <si>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</si>
  <si>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</si>
  <si>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</si>
  <si>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</si>
  <si>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</si>
  <si>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</si>
  <si>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</si>
  <si>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</si>
  <si>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</si>
  <si>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</si>
  <si>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</si>
  <si>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</si>
  <si>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</si>
  <si>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</si>
  <si>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</si>
  <si>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</si>
  <si>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</si>
  <si>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</si>
  <si>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</si>
  <si>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</si>
  <si>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</si>
  <si>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</si>
  <si>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</si>
  <si>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</si>
  <si>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</si>
  <si>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</si>
  <si>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</si>
  <si>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</si>
  <si>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</si>
  <si>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</si>
  <si>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</si>
  <si>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</si>
  <si>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</si>
  <si>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</si>
  <si>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</si>
  <si>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</si>
  <si>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</si>
  <si>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</si>
  <si>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</si>
  <si>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</si>
  <si>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</si>
  <si>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</si>
  <si>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</si>
  <si>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</si>
  <si>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</si>
  <si>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</si>
  <si>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</si>
  <si>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</si>
  <si>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</si>
  <si>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</si>
  <si>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</si>
  <si>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</si>
  <si>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</si>
  <si>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</si>
  <si>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</si>
  <si>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</si>
  <si>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</si>
  <si>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</si>
  <si>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</si>
  <si>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</si>
  <si>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</si>
  <si>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</si>
  <si>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</si>
  <si>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</si>
  <si>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</si>
  <si>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</si>
  <si>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</si>
  <si>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</si>
  <si>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</si>
  <si>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</si>
  <si>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</si>
  <si>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</si>
  <si>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</si>
  <si>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</si>
  <si>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</si>
  <si>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</si>
  <si>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</si>
  <si>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</si>
  <si>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</si>
  <si>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</si>
  <si>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</si>
  <si>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</si>
  <si>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</si>
  <si>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</si>
  <si>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</si>
  <si>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</si>
  <si>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</si>
  <si>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</si>
  <si>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</si>
  <si>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</si>
  <si>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</si>
  <si>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</si>
  <si>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</si>
  <si>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</si>
  <si>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</si>
  <si>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</si>
  <si>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</si>
  <si>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</si>
  <si>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</si>
  <si>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</si>
  <si>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</si>
  <si>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</si>
  <si>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</si>
  <si>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</si>
  <si>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</si>
  <si>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</si>
  <si>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</si>
  <si>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</si>
  <si>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</si>
  <si>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</si>
  <si>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</si>
  <si>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</si>
  <si>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</si>
  <si>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</si>
  <si>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</si>
  <si>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</si>
  <si>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</si>
  <si>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</si>
  <si>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</si>
  <si>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</si>
  <si>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</si>
  <si>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</si>
  <si>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</si>
  <si>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</si>
  <si>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</si>
  <si>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</si>
  <si>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</si>
  <si>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</si>
  <si>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</si>
  <si>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</si>
  <si>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</si>
  <si>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</si>
  <si>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</si>
  <si>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</si>
  <si>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</si>
  <si>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</si>
  <si>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</si>
  <si>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</si>
  <si>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</si>
  <si>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</si>
  <si>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</si>
  <si>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</si>
  <si>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</si>
  <si>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</si>
  <si>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</si>
  <si>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</si>
  <si>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</si>
  <si>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</si>
  <si>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</si>
  <si>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</si>
  <si>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</si>
  <si>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</si>
  <si>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</si>
  <si>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</si>
  <si>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</si>
  <si>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</si>
  <si>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</si>
  <si>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</si>
  <si>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</si>
  <si>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</si>
  <si>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</si>
  <si>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</si>
  <si>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</si>
  <si>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</si>
  <si>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</si>
  <si>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</si>
  <si>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</si>
  <si>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</si>
  <si>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</si>
  <si>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</si>
  <si>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</si>
  <si>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</si>
  <si>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</si>
  <si>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</si>
  <si>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</si>
  <si>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</si>
  <si>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</si>
  <si>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</si>
  <si>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</si>
  <si>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</si>
  <si>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</si>
  <si>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</si>
  <si>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</si>
  <si>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</si>
  <si>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</si>
  <si>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</si>
  <si>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</si>
  <si>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</si>
  <si>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</si>
  <si>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</si>
  <si>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</si>
  <si>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</si>
  <si>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</si>
  <si>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</si>
  <si>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</si>
  <si>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</si>
  <si>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</si>
  <si>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</si>
  <si>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</si>
  <si>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</si>
  <si>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</si>
  <si>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</si>
  <si>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</si>
  <si>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</si>
  <si>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</si>
  <si>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</si>
  <si>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</si>
  <si>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</si>
  <si>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</si>
  <si>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</si>
  <si>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</si>
  <si>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</si>
  <si>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</si>
  <si>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</si>
  <si>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</si>
  <si>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</si>
  <si>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</si>
  <si>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</si>
  <si>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</si>
  <si>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</si>
  <si>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</si>
  <si>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</si>
  <si>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</si>
  <si>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</si>
  <si>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</si>
  <si>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</si>
  <si>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</si>
  <si>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</si>
  <si>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</si>
  <si>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</si>
  <si>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</si>
  <si>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</si>
  <si>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</si>
  <si>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</si>
  <si>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</si>
  <si>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</si>
  <si>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</si>
  <si>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</si>
  <si>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</si>
  <si>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</si>
  <si>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</si>
  <si>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</si>
  <si>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</si>
  <si>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</si>
  <si>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</si>
  <si>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</si>
  <si>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</si>
  <si>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</si>
  <si>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</si>
  <si>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</si>
  <si>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</si>
  <si>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</si>
  <si>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</si>
  <si>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</si>
  <si>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</si>
  <si>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</si>
  <si>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</si>
  <si>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</si>
  <si>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</si>
  <si>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</si>
  <si>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</si>
  <si>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</si>
  <si>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</si>
  <si>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</si>
  <si>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</si>
  <si>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</si>
  <si>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</si>
  <si>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</si>
  <si>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</si>
  <si>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</si>
  <si>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</si>
  <si>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</si>
  <si>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</si>
  <si>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</si>
  <si>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</si>
  <si>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</si>
  <si>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</si>
  <si>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</si>
  <si>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</si>
  <si>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</si>
  <si>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</si>
  <si>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</si>
  <si>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</si>
  <si>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</si>
  <si>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</si>
  <si>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</si>
  <si>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</si>
  <si>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</si>
  <si>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</si>
  <si>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</si>
  <si>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</si>
  <si>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</si>
  <si>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</si>
  <si>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</si>
  <si>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</si>
  <si>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</si>
  <si>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</si>
  <si>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</si>
  <si>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</si>
  <si>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</si>
  <si>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</si>
  <si>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</si>
  <si>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</si>
  <si>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</si>
  <si>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</si>
  <si>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</si>
  <si>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</si>
  <si>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</si>
  <si>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</si>
  <si>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</si>
  <si>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</si>
  <si>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</si>
  <si>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</si>
  <si>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</si>
  <si>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</si>
  <si>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</si>
  <si>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</si>
  <si>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</si>
  <si>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</si>
  <si>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</si>
  <si>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</si>
  <si>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</si>
  <si>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</si>
  <si>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</si>
  <si>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</si>
  <si>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</si>
  <si>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</si>
  <si>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</si>
  <si>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</si>
  <si>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</si>
  <si>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</si>
  <si>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</si>
  <si>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</si>
  <si>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</si>
  <si>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</si>
  <si>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</si>
  <si>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</si>
  <si>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</si>
  <si>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</si>
  <si>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</si>
  <si>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</si>
  <si>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</si>
  <si>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</si>
  <si>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</si>
  <si>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</si>
  <si>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</si>
  <si>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</si>
  <si>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</si>
  <si>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</si>
  <si>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</si>
  <si>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</si>
  <si>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</si>
  <si>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</si>
  <si>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</si>
  <si>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</si>
  <si>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</si>
  <si>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</si>
  <si>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</si>
  <si>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</si>
  <si>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</si>
  <si>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</si>
  <si>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</si>
  <si>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</si>
  <si>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</si>
  <si>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</si>
  <si>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</si>
  <si>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</si>
  <si>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</si>
  <si>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</si>
  <si>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</si>
  <si>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</si>
  <si>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</si>
  <si>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</si>
  <si>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</si>
  <si>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</si>
  <si>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</si>
  <si>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</si>
  <si>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</si>
  <si>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</si>
  <si>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</si>
  <si>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</si>
  <si>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</si>
  <si>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</si>
  <si>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</si>
  <si>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</si>
  <si>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</si>
  <si>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</si>
  <si>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</si>
  <si>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</si>
  <si>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</si>
  <si>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</si>
  <si>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</si>
  <si>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</si>
  <si>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</si>
  <si>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</si>
  <si>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</si>
  <si>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</si>
  <si>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</si>
  <si>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</si>
  <si>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</si>
  <si>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</si>
  <si>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</si>
  <si>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</si>
  <si>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</si>
  <si>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</si>
  <si>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</si>
  <si>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</si>
  <si>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</si>
  <si>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</si>
  <si>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</si>
  <si>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</si>
  <si>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</si>
  <si>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</si>
  <si>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</si>
  <si>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</si>
  <si>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</si>
  <si>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</si>
  <si>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</si>
  <si>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</si>
  <si>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</si>
  <si>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</si>
  <si>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</si>
  <si>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</si>
  <si>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</si>
  <si>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</si>
  <si>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</si>
  <si>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</si>
  <si>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</si>
  <si>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</si>
  <si>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</si>
  <si>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</si>
  <si>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</si>
  <si>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</si>
  <si>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</si>
  <si>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</si>
  <si>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</si>
  <si>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</si>
  <si>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</si>
  <si>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</si>
  <si>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</si>
  <si>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</si>
  <si>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</si>
  <si>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</si>
  <si>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</si>
  <si>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</si>
  <si>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</si>
  <si>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</si>
  <si>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</si>
  <si>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</si>
  <si>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</si>
  <si>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</si>
  <si>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</si>
  <si>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</si>
  <si>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</si>
  <si>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</si>
  <si>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</si>
  <si>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</si>
  <si>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</si>
  <si>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</si>
  <si>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</si>
  <si>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</si>
  <si>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</si>
  <si>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</si>
  <si>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</si>
  <si>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</si>
  <si>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</si>
  <si>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</si>
  <si>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</si>
  <si>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</si>
  <si>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</si>
  <si>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</si>
  <si>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</si>
  <si>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</si>
  <si>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</si>
  <si>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</si>
  <si>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</si>
  <si>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</si>
  <si>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</si>
  <si>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</si>
  <si>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</si>
  <si>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</si>
  <si>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</si>
  <si>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</si>
  <si>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</si>
  <si>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</si>
  <si>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</si>
  <si>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</si>
  <si>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</si>
  <si>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</si>
  <si>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</si>
  <si>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</si>
  <si>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</si>
  <si>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</si>
  <si>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</si>
  <si>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</si>
  <si>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</si>
  <si>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</si>
  <si>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</si>
  <si>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</si>
  <si>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</si>
  <si>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</si>
  <si>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</si>
  <si>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</si>
  <si>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</si>
  <si>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</si>
  <si>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</si>
  <si>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</si>
  <si>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</si>
  <si>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</si>
  <si>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</si>
  <si>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</si>
  <si>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</si>
  <si>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</si>
  <si>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</si>
  <si>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</si>
  <si>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</si>
  <si>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</si>
  <si>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</si>
  <si>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</si>
  <si>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</si>
  <si>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</si>
  <si>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</si>
  <si>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</si>
  <si>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</si>
  <si>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</si>
  <si>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</si>
  <si>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</si>
  <si>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</si>
  <si>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</si>
  <si>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</si>
  <si>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</si>
  <si>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</si>
  <si>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</si>
  <si>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</si>
  <si>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</si>
  <si>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</si>
  <si>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</si>
  <si>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</si>
  <si>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</si>
  <si>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</si>
  <si>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</si>
  <si>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</si>
  <si>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</si>
  <si>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</si>
  <si>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</si>
  <si>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</si>
  <si>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</si>
  <si>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</si>
  <si>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</si>
  <si>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</si>
  <si>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</si>
  <si>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</si>
  <si>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</si>
  <si>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</si>
  <si>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</si>
  <si>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</si>
  <si>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</si>
  <si>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</si>
  <si>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</si>
  <si>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</si>
  <si>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</si>
  <si>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</si>
  <si>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</si>
  <si>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</si>
  <si>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</si>
  <si>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</si>
  <si>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</si>
  <si>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</si>
  <si>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</si>
  <si>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</si>
  <si>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</si>
  <si>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</si>
  <si>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</si>
  <si>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</si>
  <si>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</si>
  <si>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</si>
  <si>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</si>
  <si>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</si>
  <si>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</si>
  <si>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</si>
  <si>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</si>
  <si>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</si>
  <si>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</si>
  <si>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</si>
  <si>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</si>
  <si>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</si>
  <si>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</si>
  <si>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</si>
  <si>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</si>
  <si>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</si>
  <si>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</si>
  <si>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</si>
  <si>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</si>
  <si>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</si>
  <si>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</si>
  <si>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</si>
  <si>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</si>
  <si>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</si>
  <si>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</si>
  <si>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</si>
  <si>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</si>
  <si>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</si>
  <si>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</si>
  <si>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</si>
  <si>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</si>
  <si>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</si>
  <si>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</si>
  <si>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</si>
  <si>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</si>
  <si>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</si>
  <si>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</si>
  <si>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</si>
  <si>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</si>
  <si>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</si>
  <si>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</si>
  <si>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</si>
  <si>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</si>
  <si>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</si>
  <si>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</si>
  <si>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</si>
  <si>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</si>
  <si>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</si>
  <si>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</si>
  <si>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</si>
  <si>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</si>
  <si>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</si>
  <si>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</si>
  <si>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</si>
  <si>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</si>
  <si>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</si>
  <si>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</si>
  <si>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</si>
  <si>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</si>
  <si>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</si>
  <si>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</si>
  <si>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</si>
  <si>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</si>
  <si>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</si>
  <si>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</si>
  <si>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</si>
  <si>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</si>
  <si>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</si>
  <si>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</si>
  <si>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</si>
  <si>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</si>
  <si>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</si>
  <si>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</si>
  <si>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</si>
  <si>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</si>
  <si>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</si>
  <si>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</si>
  <si>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</si>
  <si>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</si>
  <si>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</si>
  <si>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</si>
  <si>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</si>
  <si>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</si>
  <si>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</si>
  <si>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</si>
  <si>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</si>
  <si>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</si>
  <si>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</si>
  <si>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</si>
  <si>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</si>
  <si>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</si>
  <si>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</si>
  <si>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</si>
  <si>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</si>
  <si>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</si>
  <si>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</si>
  <si>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</si>
  <si>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</si>
  <si>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</si>
  <si>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</si>
  <si>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</si>
  <si>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</si>
  <si>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</si>
  <si>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</si>
  <si>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</si>
  <si>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</si>
  <si>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</si>
  <si>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</si>
  <si>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</si>
  <si>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</si>
  <si>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</si>
  <si>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</si>
  <si>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</si>
  <si>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</si>
  <si>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</si>
  <si>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</si>
  <si>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</si>
  <si>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</si>
  <si>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</si>
  <si>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</si>
  <si>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</si>
  <si>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</si>
  <si>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</si>
  <si>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</si>
  <si>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</si>
  <si>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</si>
  <si>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</si>
  <si>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</si>
  <si>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</si>
  <si>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</si>
  <si>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</si>
  <si>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</si>
  <si>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</si>
  <si>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</si>
  <si>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</si>
  <si>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</si>
  <si>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</si>
  <si>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</si>
  <si>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</si>
  <si>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</si>
  <si>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</si>
  <si>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</si>
  <si>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</si>
  <si>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</si>
  <si>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</si>
  <si>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</si>
  <si>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</si>
  <si>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</si>
  <si>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</si>
  <si>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</si>
  <si>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</si>
  <si>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</si>
  <si>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</si>
  <si>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</si>
  <si>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</si>
  <si>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</si>
  <si>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</si>
  <si>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</si>
  <si>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</si>
  <si>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</si>
  <si>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</si>
  <si>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</si>
  <si>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</si>
  <si>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</si>
  <si>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</si>
  <si>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</si>
  <si>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</si>
  <si>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</si>
  <si>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</si>
  <si>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</si>
  <si>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</si>
  <si>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</si>
  <si>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</si>
  <si>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</si>
  <si>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</si>
  <si>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</si>
  <si>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</si>
  <si>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</si>
  <si>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</si>
  <si>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</si>
  <si>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</si>
  <si>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</si>
  <si>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</si>
  <si>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</si>
  <si>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</si>
  <si>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</si>
  <si>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</si>
  <si>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</si>
  <si>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</si>
  <si>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</si>
  <si>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</si>
  <si>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</si>
  <si>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</si>
  <si>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</si>
  <si>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</si>
  <si>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</si>
  <si>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</si>
  <si>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</si>
  <si>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</si>
  <si>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</si>
  <si>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</si>
  <si>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</si>
  <si>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</si>
  <si>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</si>
  <si>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</si>
  <si>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</si>
  <si>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</si>
  <si>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</si>
  <si>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</si>
  <si>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</si>
  <si>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</si>
  <si>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</si>
  <si>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</si>
  <si>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</si>
  <si>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</si>
  <si>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</si>
  <si>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</si>
  <si>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</si>
  <si>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</si>
  <si>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</si>
  <si>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</si>
  <si>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</si>
  <si>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</si>
  <si>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</si>
  <si>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</si>
  <si>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</si>
  <si>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</si>
  <si>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</si>
  <si>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</si>
  <si>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</si>
  <si>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</si>
  <si>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</si>
  <si>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</si>
  <si>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</si>
  <si>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</si>
  <si>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</si>
  <si>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</si>
  <si>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</si>
  <si>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</si>
  <si>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</si>
  <si>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</si>
  <si>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</si>
  <si>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</si>
  <si>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</si>
  <si>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</si>
  <si>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</si>
  <si>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</si>
  <si>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</si>
  <si>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</si>
  <si>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</si>
  <si>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</si>
  <si>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</si>
  <si>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</si>
  <si>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</si>
  <si>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</si>
  <si>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</si>
  <si>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</si>
  <si>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</si>
  <si>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</si>
  <si>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</si>
  <si>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</si>
  <si>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</si>
  <si>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</si>
  <si>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</si>
  <si>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</si>
  <si>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</si>
  <si>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</si>
  <si>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</si>
  <si>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</si>
  <si>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</si>
  <si>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</si>
  <si>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</si>
  <si>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</si>
  <si>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</si>
  <si>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</si>
  <si>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</si>
  <si>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</si>
  <si>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</si>
  <si>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</si>
  <si>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</si>
  <si>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</si>
  <si>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</si>
  <si>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</si>
  <si>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</si>
  <si>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</si>
  <si>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</si>
  <si>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</si>
  <si>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</si>
  <si>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</si>
  <si>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</si>
  <si>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</si>
  <si>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</si>
  <si>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</si>
  <si>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</si>
  <si>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</si>
  <si>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</si>
  <si>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</si>
  <si>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</si>
  <si>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</si>
  <si>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</si>
  <si>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</si>
  <si>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</si>
  <si>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</si>
  <si>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</si>
  <si>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</si>
  <si>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</si>
  <si>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</si>
  <si>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</si>
  <si>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</si>
  <si>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</si>
  <si>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</si>
  <si>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</si>
  <si>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</si>
  <si>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</si>
  <si>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</si>
  <si>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</si>
  <si>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</si>
  <si>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</si>
  <si>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</si>
  <si>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</si>
  <si>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</si>
  <si>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</si>
  <si>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</si>
  <si>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</si>
  <si>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</si>
  <si>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</si>
  <si>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</si>
  <si>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</si>
  <si>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</si>
  <si>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</si>
  <si>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</si>
  <si>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</si>
  <si>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</si>
  <si>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</si>
  <si>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</si>
  <si>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</si>
  <si>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</si>
  <si>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</si>
  <si>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</si>
  <si>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</si>
  <si>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</si>
  <si>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</si>
  <si>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</si>
  <si>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</si>
  <si>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</si>
  <si>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</si>
  <si>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</si>
  <si>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</si>
  <si>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</si>
  <si>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</si>
  <si>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</si>
  <si>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</si>
  <si>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</si>
  <si>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</si>
  <si>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</si>
  <si>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</si>
  <si>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</si>
  <si>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</si>
  <si>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</si>
  <si>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</si>
  <si>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</si>
  <si>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</si>
  <si>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</si>
  <si>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</si>
  <si>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</si>
  <si>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</si>
  <si>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</si>
  <si>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</si>
  <si>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</si>
  <si>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</si>
  <si>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</si>
  <si>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</si>
  <si>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</si>
  <si>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</si>
  <si>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</si>
  <si>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</si>
  <si>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</si>
  <si>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</si>
  <si>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</si>
  <si>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</si>
  <si>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</si>
  <si>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</si>
  <si>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</si>
  <si>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</si>
  <si>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</si>
  <si>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</si>
  <si>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</si>
  <si>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</si>
  <si>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</si>
  <si>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</si>
  <si>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</si>
  <si>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</si>
  <si>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</si>
  <si>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</si>
  <si>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</si>
  <si>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</si>
  <si>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</si>
  <si>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</si>
  <si>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</si>
  <si>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</si>
  <si>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</si>
  <si>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</si>
  <si>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</si>
  <si>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</si>
  <si>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</si>
  <si>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</si>
  <si>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</si>
  <si>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</si>
  <si>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</si>
  <si>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</si>
  <si>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</si>
  <si>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</si>
  <si>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</si>
  <si>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</si>
  <si>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</si>
  <si>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</si>
  <si>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</si>
  <si>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</si>
  <si>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</si>
  <si>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</si>
  <si>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</si>
  <si>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</si>
  <si>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</si>
  <si>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</si>
  <si>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</si>
  <si>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</si>
  <si>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</si>
  <si>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</si>
  <si>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</si>
  <si>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</si>
  <si>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</si>
  <si>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</si>
  <si>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</si>
  <si>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</si>
  <si>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</si>
  <si>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</si>
  <si>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</si>
  <si>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</si>
  <si>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</si>
  <si>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</si>
  <si>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</si>
  <si>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</si>
  <si>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</si>
  <si>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</si>
  <si>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</si>
  <si>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</si>
  <si>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</si>
  <si>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</si>
  <si>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</si>
  <si>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</si>
  <si>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</si>
  <si>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</si>
  <si>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</si>
  <si>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</si>
  <si>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</si>
  <si>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</si>
  <si>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</si>
  <si>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</si>
  <si>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</si>
  <si>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</si>
  <si>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</si>
  <si>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</si>
  <si>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</si>
  <si>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</si>
  <si>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</si>
  <si>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</si>
  <si>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</si>
  <si>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</si>
  <si>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</si>
  <si>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</si>
  <si>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</si>
  <si>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</si>
  <si>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</si>
  <si>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</si>
  <si>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</si>
  <si>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</si>
  <si>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</si>
  <si>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</si>
  <si>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</si>
  <si>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</si>
  <si>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</si>
  <si>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</si>
  <si>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</si>
  <si>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</si>
  <si>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</si>
  <si>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</si>
  <si>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</si>
  <si>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</si>
  <si>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</si>
  <si>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</si>
  <si>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</si>
  <si>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</si>
  <si>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</si>
  <si>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</si>
  <si>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</si>
  <si>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</si>
  <si>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</si>
  <si>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</si>
  <si>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</si>
  <si>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</si>
  <si>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</si>
  <si>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</si>
  <si>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</si>
  <si>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</si>
  <si>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</si>
  <si>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</si>
  <si>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</si>
  <si>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</si>
  <si>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</si>
  <si>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</si>
  <si>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</si>
  <si>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</si>
  <si>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</si>
  <si>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</si>
  <si>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</si>
  <si>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</si>
  <si>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</si>
  <si>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</si>
  <si>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</si>
  <si>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</si>
  <si>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</si>
  <si>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</si>
  <si>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</si>
  <si>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</si>
  <si>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</si>
  <si>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</si>
  <si>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</si>
  <si>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</si>
  <si>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</si>
  <si>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</si>
  <si>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</si>
  <si>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</si>
  <si>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</si>
  <si>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</si>
  <si>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</si>
  <si>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</si>
  <si>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</si>
  <si>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</si>
  <si>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</si>
  <si>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</si>
  <si>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</si>
  <si>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</si>
  <si>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</si>
  <si>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</si>
  <si>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</si>
  <si>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</si>
  <si>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</si>
  <si>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</si>
  <si>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</si>
  <si>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</si>
  <si>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</si>
  <si>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</si>
  <si>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</si>
  <si>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</si>
  <si>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</si>
  <si>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</si>
  <si>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</si>
  <si>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</si>
  <si>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</si>
  <si>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</si>
  <si>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</si>
  <si>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</si>
  <si>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</si>
  <si>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</si>
  <si>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</si>
  <si>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</si>
  <si>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</si>
  <si>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</si>
  <si>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</si>
  <si>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</si>
  <si>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</si>
  <si>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</si>
  <si>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</si>
  <si>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</si>
  <si>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</si>
  <si>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</si>
  <si>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</si>
  <si>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</si>
  <si>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</si>
  <si>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</si>
  <si>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</si>
  <si>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</si>
  <si>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</si>
  <si>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</si>
  <si>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</si>
  <si>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</si>
  <si>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</si>
  <si>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</si>
  <si>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</si>
  <si>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</si>
  <si>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</si>
  <si>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</si>
  <si>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</si>
  <si>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</si>
  <si>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</si>
  <si>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</si>
  <si>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</si>
  <si>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</si>
  <si>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</si>
  <si>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</si>
  <si>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</si>
  <si>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</si>
  <si>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</si>
  <si>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</si>
  <si>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</si>
  <si>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</si>
  <si>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</si>
  <si>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</si>
  <si>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</si>
  <si>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</si>
  <si>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</si>
  <si>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</si>
  <si>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</si>
  <si>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</si>
  <si>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</si>
  <si>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</si>
  <si>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</si>
  <si>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</si>
  <si>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</si>
  <si>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</si>
  <si>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</si>
  <si>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</si>
  <si>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</si>
  <si>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</si>
  <si>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</si>
  <si>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</si>
  <si>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</si>
  <si>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</si>
  <si>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</si>
  <si>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</si>
  <si>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</si>
  <si>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</si>
  <si>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</si>
  <si>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</si>
  <si>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</si>
  <si>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</si>
  <si>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</si>
  <si>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</si>
  <si>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</si>
  <si>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</si>
  <si>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</si>
  <si>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</si>
  <si>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</si>
  <si>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</si>
  <si>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</si>
  <si>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</si>
  <si>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</si>
  <si>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</si>
  <si>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</si>
  <si>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</si>
  <si>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</si>
  <si>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</si>
  <si>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</si>
  <si>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</si>
  <si>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</si>
  <si>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</si>
  <si>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</si>
  <si>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</si>
  <si>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</si>
  <si>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</si>
  <si>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</si>
  <si>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</si>
  <si>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</si>
  <si>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</si>
  <si>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</si>
  <si>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</si>
  <si>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</si>
  <si>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</si>
  <si>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</si>
  <si>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</si>
  <si>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</si>
  <si>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</si>
  <si>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</si>
  <si>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</si>
  <si>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</si>
  <si>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</si>
  <si>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</si>
  <si>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</si>
  <si>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</si>
  <si>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</si>
  <si>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</si>
  <si>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</si>
  <si>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</si>
  <si>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</si>
  <si>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</si>
  <si>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</si>
  <si>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</si>
  <si>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</si>
  <si>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</si>
  <si>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</si>
  <si>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</si>
  <si>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</si>
  <si>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</si>
  <si>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</si>
  <si>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</si>
  <si>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</si>
  <si>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</si>
  <si>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</si>
  <si>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</si>
  <si>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</si>
  <si>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</si>
  <si>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</si>
  <si>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</si>
  <si>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</si>
  <si>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</si>
  <si>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</si>
  <si>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</si>
  <si>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</si>
  <si>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</si>
  <si>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</si>
  <si>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</si>
  <si>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</si>
  <si>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</si>
  <si>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</si>
  <si>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</si>
  <si>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</si>
  <si>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</si>
  <si>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</si>
  <si>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</si>
  <si>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</si>
  <si>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</si>
  <si>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</si>
  <si>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</si>
  <si>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</si>
  <si>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</si>
  <si>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</si>
  <si>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</si>
  <si>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</si>
  <si>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</si>
  <si>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</si>
  <si>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</si>
  <si>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</si>
  <si>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</si>
  <si>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</si>
  <si>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</si>
  <si>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</si>
  <si>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</si>
  <si>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</si>
  <si>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</si>
  <si>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</si>
  <si>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</si>
  <si>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</si>
  <si>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</si>
  <si>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</si>
  <si>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</si>
  <si>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</si>
  <si>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</si>
  <si>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</si>
  <si>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</si>
  <si>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</si>
  <si>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</si>
  <si>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</si>
  <si>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</si>
  <si>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</si>
  <si>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</si>
  <si>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</si>
  <si>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</si>
  <si>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</si>
  <si>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</si>
  <si>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</si>
  <si>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</si>
  <si>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</si>
  <si>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</si>
  <si>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</si>
  <si>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</si>
  <si>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</si>
  <si>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</si>
  <si>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</si>
  <si>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</si>
  <si>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</si>
  <si>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</si>
  <si>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</si>
  <si>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</si>
  <si>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</si>
  <si>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</si>
  <si>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</si>
  <si>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</si>
  <si>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</si>
  <si>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</si>
  <si>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</si>
  <si>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</si>
  <si>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</si>
  <si>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</si>
  <si>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</si>
  <si>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</si>
  <si>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</si>
  <si>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</si>
  <si>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</si>
  <si>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</si>
  <si>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</si>
  <si>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</si>
  <si>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</si>
  <si>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</si>
  <si>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</si>
  <si>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</si>
  <si>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</si>
  <si>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</si>
  <si>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</si>
  <si>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</si>
  <si>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</si>
  <si>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</si>
  <si>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</si>
  <si>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</si>
  <si>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</si>
  <si>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</si>
  <si>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</si>
  <si>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</si>
  <si>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</si>
  <si>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</si>
  <si>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</si>
  <si>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</si>
  <si>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</si>
  <si>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</si>
  <si>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</si>
  <si>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</si>
  <si>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</si>
  <si>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</si>
  <si>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</si>
  <si>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</si>
  <si>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</si>
  <si>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</si>
  <si>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</si>
  <si>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</si>
  <si>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</si>
  <si>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</si>
  <si>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</si>
  <si>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</si>
  <si>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</si>
  <si>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</si>
  <si>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</si>
  <si>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</si>
  <si>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</si>
  <si>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</si>
  <si>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</si>
  <si>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</si>
  <si>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</si>
  <si>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</si>
  <si>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</si>
  <si>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</si>
  <si>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</si>
  <si>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</si>
  <si>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</si>
  <si>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</si>
  <si>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</si>
  <si>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</si>
  <si>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</si>
  <si>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</si>
  <si>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</si>
  <si>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</si>
  <si>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</si>
  <si>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</si>
  <si>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</si>
  <si>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</si>
  <si>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</si>
  <si>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</si>
  <si>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</si>
  <si>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</si>
  <si>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</si>
  <si>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</si>
  <si>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</si>
  <si>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</si>
  <si>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</si>
  <si>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</si>
  <si>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</si>
  <si>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</si>
  <si>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</si>
  <si>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</si>
  <si>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</si>
  <si>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</si>
  <si>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</si>
  <si>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</si>
  <si>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</si>
  <si>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</si>
  <si>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</si>
  <si>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</si>
  <si>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</si>
  <si>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</si>
  <si>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</si>
  <si>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</si>
  <si>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</si>
  <si>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</si>
  <si>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</si>
  <si>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</si>
  <si>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</si>
  <si>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</si>
  <si>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</si>
  <si>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</si>
  <si>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</si>
  <si>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</si>
  <si>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</si>
  <si>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</si>
  <si>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</si>
  <si>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</si>
  <si>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</si>
  <si>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</si>
  <si>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</si>
  <si>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</si>
  <si>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</si>
  <si>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</si>
  <si>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</si>
  <si>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</si>
  <si>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</si>
  <si>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</si>
  <si>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</si>
  <si>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</si>
  <si>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</si>
  <si>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</si>
  <si>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</si>
  <si>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</si>
  <si>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</si>
  <si>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</si>
  <si>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</si>
  <si>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</si>
  <si>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</si>
  <si>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</si>
  <si>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</si>
  <si>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</si>
  <si>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</si>
  <si>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</si>
  <si>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</si>
  <si>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</si>
  <si>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</si>
  <si>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</si>
  <si>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</si>
  <si>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</si>
  <si>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</si>
  <si>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</si>
  <si>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</si>
  <si>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</si>
  <si>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</si>
  <si>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</si>
  <si>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</si>
  <si>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</si>
  <si>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</si>
  <si>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</si>
  <si>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</si>
  <si>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</si>
  <si>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</si>
  <si>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</si>
  <si>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</si>
  <si>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</si>
  <si>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</si>
  <si>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</si>
  <si>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</si>
  <si>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</si>
  <si>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</si>
  <si>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</si>
  <si>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</si>
  <si>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</si>
  <si>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</si>
  <si>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</si>
  <si>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</si>
  <si>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</si>
  <si>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</si>
  <si>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</si>
  <si>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</si>
  <si>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</si>
  <si>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</si>
  <si>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</si>
  <si>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</si>
  <si>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</si>
  <si>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</si>
  <si>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</si>
  <si>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</si>
  <si>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</si>
  <si>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</si>
  <si>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</si>
  <si>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</si>
  <si>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</si>
  <si>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</si>
  <si>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</si>
  <si>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</si>
  <si>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</si>
  <si>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</si>
  <si>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</si>
  <si>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</si>
  <si>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</si>
  <si>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</si>
  <si>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</si>
  <si>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</si>
  <si>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</si>
  <si>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</si>
  <si>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</si>
  <si>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</si>
  <si>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</si>
  <si>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</si>
  <si>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</si>
  <si>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</si>
  <si>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</si>
  <si>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</si>
  <si>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</si>
  <si>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</si>
  <si>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</si>
  <si>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</si>
  <si>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</si>
  <si>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</si>
  <si>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</si>
  <si>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</si>
  <si>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</si>
  <si>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</si>
  <si>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</si>
  <si>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</si>
  <si>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</si>
  <si>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</si>
  <si>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</si>
  <si>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</si>
  <si>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</si>
  <si>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</si>
  <si>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</si>
  <si>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</si>
  <si>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</si>
  <si>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</si>
  <si>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</si>
  <si>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</si>
  <si>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</si>
  <si>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</si>
  <si>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</si>
  <si>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</si>
  <si>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</si>
  <si>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</si>
  <si>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</si>
  <si>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</si>
  <si>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</si>
  <si>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</si>
  <si>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</si>
  <si>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</si>
  <si>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</si>
  <si>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</si>
  <si>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</si>
  <si>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</si>
  <si>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</si>
  <si>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</si>
  <si>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</si>
  <si>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</si>
  <si>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</si>
  <si>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</si>
  <si>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</si>
  <si>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</si>
  <si>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</si>
  <si>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</si>
  <si>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</si>
  <si>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</si>
  <si>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</si>
  <si>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</si>
  <si>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</si>
  <si>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</si>
  <si>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</si>
  <si>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</si>
  <si>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</si>
  <si>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</si>
  <si>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</si>
  <si>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</si>
  <si>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</si>
  <si>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</si>
  <si>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</si>
  <si>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</si>
  <si>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</si>
  <si>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</si>
  <si>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</si>
  <si>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</si>
  <si>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</si>
  <si>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</si>
  <si>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</si>
  <si>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</si>
  <si>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</si>
  <si>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</si>
  <si>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</si>
  <si>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</si>
  <si>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</si>
  <si>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</si>
  <si>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</si>
  <si>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</si>
  <si>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</si>
  <si>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</si>
  <si>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</si>
  <si>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</si>
  <si>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</si>
  <si>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</si>
  <si>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</si>
  <si>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</si>
  <si>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</si>
  <si>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</si>
  <si>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</si>
  <si>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</si>
  <si>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</si>
  <si>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</si>
  <si>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</si>
  <si>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</si>
  <si>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</si>
  <si>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</si>
  <si>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</si>
  <si>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</si>
  <si>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</si>
  <si>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</si>
  <si>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</si>
  <si>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</si>
  <si>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</si>
  <si>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</si>
  <si>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</si>
  <si>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</si>
  <si>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</si>
  <si>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</si>
  <si>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</si>
  <si>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</si>
  <si>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</si>
  <si>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</si>
  <si>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</si>
  <si>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</si>
  <si>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</si>
  <si>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</si>
  <si>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</si>
  <si>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</si>
  <si>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</si>
  <si>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</si>
  <si>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</si>
  <si>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</si>
  <si>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</si>
  <si>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</si>
  <si>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</si>
  <si>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</si>
  <si>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</si>
  <si>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</si>
  <si>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</si>
  <si>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</si>
  <si>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</si>
  <si>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</si>
  <si>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</si>
  <si>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</si>
  <si>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</si>
  <si>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</si>
  <si>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</si>
  <si>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</si>
  <si>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</si>
  <si>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</si>
  <si>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</si>
  <si>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</si>
  <si>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</si>
  <si>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</si>
  <si>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</si>
  <si>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</si>
  <si>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</si>
  <si>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</si>
  <si>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</si>
  <si>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</si>
  <si>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</si>
  <si>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</si>
  <si>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</si>
  <si>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</si>
  <si>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</si>
  <si>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</si>
  <si>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</si>
  <si>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</si>
  <si>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</si>
  <si>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</si>
  <si>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</si>
  <si>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</si>
  <si>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</si>
  <si>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</si>
  <si>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</si>
  <si>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</si>
  <si>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</si>
  <si>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</si>
  <si>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</si>
  <si>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</si>
  <si>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</si>
  <si>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</si>
  <si>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</si>
  <si>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</si>
  <si>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</si>
  <si>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</si>
  <si>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</si>
  <si>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</si>
  <si>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</si>
  <si>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</si>
  <si>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</si>
  <si>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</si>
  <si>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</si>
  <si>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</si>
  <si>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</si>
  <si>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</si>
  <si>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</si>
  <si>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</si>
  <si>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</si>
  <si>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</si>
  <si>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</si>
  <si>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</si>
  <si>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</si>
  <si>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</si>
  <si>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</si>
  <si>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</si>
  <si>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</si>
  <si>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</si>
  <si>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</si>
  <si>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</si>
  <si>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</si>
  <si>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</si>
  <si>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</si>
  <si>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</si>
  <si>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</si>
  <si>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</si>
  <si>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</si>
  <si>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</si>
  <si>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</si>
  <si>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</si>
  <si>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</si>
  <si>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</si>
  <si>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</si>
  <si>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</si>
  <si>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</si>
  <si>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</si>
  <si>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</si>
  <si>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</si>
  <si>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</si>
  <si>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</si>
  <si>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</si>
  <si>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</si>
  <si>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</si>
  <si>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</si>
  <si>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</si>
  <si>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</si>
  <si>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</si>
  <si>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</si>
  <si>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</si>
  <si>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</si>
  <si>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</si>
  <si>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</si>
  <si>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</si>
  <si>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</si>
  <si>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</si>
  <si>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</si>
  <si>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</si>
  <si>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</si>
  <si>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</si>
  <si>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</si>
  <si>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</si>
  <si>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</si>
  <si>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</si>
  <si>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</si>
  <si>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</si>
  <si>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</si>
  <si>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</si>
  <si>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</si>
  <si>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</si>
  <si>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</si>
  <si>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</si>
  <si>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</si>
  <si>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</si>
  <si>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</si>
  <si>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</si>
  <si>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</si>
  <si>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</si>
  <si>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</si>
  <si>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</si>
  <si>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</si>
  <si>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</si>
  <si>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</si>
  <si>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</si>
  <si>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</si>
  <si>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</si>
  <si>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</si>
  <si>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</si>
  <si>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</si>
  <si>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</si>
  <si>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</si>
  <si>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</si>
  <si>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</si>
  <si>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</si>
  <si>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</si>
  <si>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</si>
  <si>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</si>
  <si>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</si>
  <si>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</si>
  <si>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</si>
  <si>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</si>
  <si>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</si>
  <si>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</si>
  <si>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</si>
  <si>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</si>
  <si>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</si>
  <si>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</si>
  <si>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</si>
  <si>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</si>
  <si>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</si>
  <si>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</si>
  <si>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</si>
  <si>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</si>
  <si>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</si>
  <si>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</si>
  <si>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</si>
  <si>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</si>
  <si>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</si>
  <si>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</si>
  <si>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</si>
  <si>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</si>
  <si>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</si>
  <si>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</si>
  <si>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</si>
  <si>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</si>
  <si>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</si>
  <si>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</si>
  <si>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</si>
  <si>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</si>
  <si>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</si>
  <si>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</si>
  <si>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</si>
  <si>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</si>
  <si>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</si>
  <si>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</si>
  <si>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</si>
  <si>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</si>
  <si>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</si>
  <si>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</si>
  <si>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</si>
  <si>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</si>
  <si>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</si>
  <si>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</si>
  <si>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</si>
  <si>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</si>
  <si>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</si>
  <si>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</si>
  <si>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</si>
  <si>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</si>
  <si>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</si>
  <si>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</si>
  <si>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</si>
  <si>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</si>
  <si>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</si>
  <si>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</si>
  <si>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</si>
  <si>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</si>
  <si>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</si>
  <si>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</si>
  <si>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</si>
  <si>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</si>
  <si>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</si>
  <si>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</si>
  <si>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</si>
  <si>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</si>
  <si>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</si>
  <si>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</si>
  <si>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</si>
  <si>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</si>
  <si>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</si>
  <si>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</si>
  <si>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</si>
  <si>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</si>
  <si>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</si>
  <si>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</si>
  <si>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</si>
  <si>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</si>
  <si>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</si>
  <si>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</si>
  <si>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</si>
  <si>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</si>
  <si>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</si>
  <si>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</si>
  <si>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</si>
  <si>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</si>
  <si>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</si>
  <si>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</si>
  <si>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</si>
  <si>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</si>
  <si>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</si>
  <si>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</si>
  <si>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</si>
  <si>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</si>
  <si>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</si>
  <si>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</si>
  <si>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</si>
  <si>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</si>
  <si>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</si>
  <si>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</si>
  <si>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</si>
  <si>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</si>
  <si>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</si>
  <si>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</si>
  <si>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</si>
  <si>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</si>
  <si>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</si>
  <si>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</si>
  <si>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</si>
  <si>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</si>
  <si>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</si>
  <si>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</si>
  <si>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</si>
  <si>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</si>
  <si>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</si>
  <si>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</si>
  <si>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</si>
  <si>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</si>
  <si>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</si>
  <si>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</si>
  <si>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</si>
  <si>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</si>
  <si>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</si>
  <si>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</si>
  <si>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</si>
  <si>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</si>
  <si>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</si>
  <si>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</si>
  <si>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</si>
  <si>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</si>
  <si>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</si>
  <si>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</si>
  <si>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</si>
  <si>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</si>
  <si>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</si>
  <si>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</si>
  <si>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</si>
  <si>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</si>
  <si>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</si>
  <si>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</si>
  <si>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</si>
  <si>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</si>
  <si>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</si>
  <si>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</si>
  <si>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</si>
  <si>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</si>
  <si>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</si>
  <si>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</si>
  <si>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</si>
  <si>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</si>
  <si>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</si>
  <si>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</si>
  <si>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</si>
  <si>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</si>
  <si>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</si>
  <si>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</si>
  <si>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</si>
  <si>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</si>
  <si>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</si>
  <si>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</si>
  <si>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</si>
  <si>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</si>
  <si>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</si>
  <si>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</si>
  <si>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</si>
  <si>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</si>
  <si>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</si>
  <si>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</si>
  <si>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</si>
  <si>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</si>
  <si>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</si>
  <si>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</si>
  <si>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</si>
  <si>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</si>
  <si>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</si>
  <si>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</si>
  <si>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</si>
  <si>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</si>
  <si>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</si>
  <si>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</si>
  <si>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</si>
  <si>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</si>
  <si>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</si>
  <si>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</si>
  <si>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</si>
  <si>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</si>
  <si>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</si>
  <si>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</si>
  <si>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</si>
  <si>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</si>
  <si>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</si>
  <si>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</si>
  <si>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</si>
  <si>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</si>
  <si>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</si>
  <si>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</si>
  <si>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</si>
  <si>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</si>
  <si>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</si>
  <si>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</si>
  <si>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</si>
  <si>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</si>
  <si>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</si>
  <si>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</si>
  <si>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</si>
  <si>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</si>
  <si>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</si>
  <si>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</si>
  <si>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</si>
  <si>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</si>
  <si>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</si>
  <si>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</si>
  <si>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</si>
  <si>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</si>
  <si>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</si>
  <si>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</si>
  <si>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</si>
  <si>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</si>
  <si>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</si>
  <si>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</si>
  <si>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</si>
  <si>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</si>
  <si>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</si>
  <si>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</si>
  <si>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</si>
  <si>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</si>
  <si>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</si>
  <si>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</si>
  <si>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</si>
  <si>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</si>
  <si>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</si>
  <si>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</si>
  <si>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</si>
  <si>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</si>
  <si>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</si>
  <si>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</si>
  <si>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</si>
  <si>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</si>
  <si>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</si>
  <si>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</si>
  <si>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</si>
  <si>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</si>
  <si>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</si>
  <si>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</si>
  <si>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</si>
  <si>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</si>
  <si>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</si>
  <si>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</si>
  <si>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</si>
  <si>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</si>
  <si>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</si>
  <si>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</si>
  <si>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</si>
  <si>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</si>
  <si>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</si>
  <si>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</si>
  <si>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</si>
  <si>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</si>
  <si>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</si>
  <si>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</si>
  <si>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</si>
  <si>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</si>
  <si>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</si>
  <si>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</si>
  <si>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</si>
  <si>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</si>
  <si>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</si>
  <si>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</si>
  <si>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</si>
  <si>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</si>
  <si>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</si>
  <si>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</si>
  <si>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</si>
  <si>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</si>
  <si>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</si>
  <si>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</si>
  <si>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</si>
  <si>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</si>
  <si>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</si>
  <si>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</si>
  <si>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</si>
  <si>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</si>
  <si>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</si>
  <si>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</si>
  <si>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</si>
  <si>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</si>
  <si>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</si>
  <si>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</si>
  <si>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</si>
  <si>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</si>
  <si>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</si>
  <si>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</si>
  <si>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</si>
  <si>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</si>
  <si>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</si>
  <si>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</si>
  <si>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</si>
  <si>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</si>
  <si>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</si>
  <si>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</si>
  <si>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</si>
  <si>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</si>
  <si>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</si>
  <si>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</si>
  <si>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</si>
  <si>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</si>
  <si>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</si>
  <si>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</si>
  <si>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</si>
  <si>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</si>
  <si>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</si>
  <si>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</si>
  <si>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</si>
  <si>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</si>
  <si>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</si>
  <si>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</si>
  <si>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</si>
  <si>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</si>
  <si>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</si>
  <si>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</si>
  <si>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</si>
  <si>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</si>
  <si>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</si>
  <si>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</si>
  <si>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</si>
  <si>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</si>
  <si>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</si>
  <si>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</si>
  <si>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</si>
  <si>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</si>
  <si>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</si>
  <si>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</si>
  <si>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</si>
  <si>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</si>
  <si>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</si>
  <si>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</si>
  <si>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</si>
  <si>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</si>
  <si>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</si>
  <si>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</si>
  <si>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</si>
  <si>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</si>
  <si>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</si>
  <si>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</si>
  <si>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</si>
  <si>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</si>
  <si>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</si>
  <si>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</si>
  <si>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</si>
  <si>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</si>
  <si>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</si>
  <si>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</si>
  <si>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</si>
  <si>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</si>
  <si>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</si>
  <si>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</si>
  <si>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</si>
  <si>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</si>
  <si>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</si>
  <si>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</si>
  <si>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</si>
  <si>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</si>
  <si>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</si>
  <si>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</si>
  <si>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</si>
  <si>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</si>
  <si>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</si>
  <si>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</si>
  <si>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</si>
  <si>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</si>
  <si>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</si>
  <si>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</si>
  <si>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</si>
  <si>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</si>
  <si>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</si>
  <si>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</si>
  <si>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</si>
  <si>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</si>
  <si>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</si>
  <si>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</si>
  <si>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</si>
  <si>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</si>
  <si>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</si>
  <si>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</si>
  <si>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</si>
  <si>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</si>
  <si>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</si>
  <si>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</si>
  <si>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</si>
  <si>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</si>
  <si>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</si>
  <si>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</si>
  <si>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</si>
  <si>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</si>
  <si>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</si>
  <si>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</si>
  <si>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</si>
  <si>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</si>
  <si>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</si>
  <si>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</si>
  <si>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</si>
  <si>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</si>
  <si>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</si>
  <si>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</si>
  <si>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</si>
  <si>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</si>
  <si>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</si>
  <si>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</si>
  <si>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</si>
  <si>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</si>
  <si>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</si>
  <si>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</si>
  <si>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</si>
  <si>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</si>
  <si>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</si>
  <si>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</si>
  <si>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</si>
  <si>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</si>
  <si>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</si>
  <si>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</si>
  <si>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</si>
  <si>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</si>
  <si>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</si>
  <si>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</si>
  <si>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</si>
  <si>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</si>
  <si>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</si>
  <si>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</si>
  <si>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</si>
  <si>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</si>
  <si>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</si>
  <si>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</si>
  <si>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</si>
  <si>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</si>
  <si>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</si>
  <si>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</si>
  <si>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</si>
  <si>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</si>
  <si>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</si>
  <si>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</si>
  <si>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</si>
  <si>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</si>
  <si>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</si>
  <si>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</si>
  <si>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</si>
  <si>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</si>
  <si>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</si>
  <si>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</si>
  <si>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</si>
  <si>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</si>
  <si>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</si>
  <si>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</si>
  <si>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</si>
  <si>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</si>
  <si>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</si>
  <si>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</si>
  <si>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</si>
  <si>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</si>
  <si>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</si>
  <si>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</si>
  <si>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</si>
  <si>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</si>
  <si>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</si>
  <si>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</si>
  <si>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</si>
  <si>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</si>
  <si>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</si>
  <si>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</si>
  <si>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</si>
  <si>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</si>
  <si>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</si>
  <si>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</si>
  <si>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</si>
  <si>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</si>
  <si>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</si>
  <si>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</si>
  <si>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</si>
  <si>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</si>
  <si>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</si>
  <si>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</si>
  <si>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</si>
  <si>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</si>
  <si>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</si>
  <si>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</si>
  <si>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</si>
  <si>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</si>
  <si>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</si>
  <si>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</si>
  <si>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</si>
  <si>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</si>
  <si>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</si>
  <si>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</si>
  <si>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</si>
  <si>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</si>
  <si>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</si>
  <si>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</si>
  <si>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</si>
  <si>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</si>
  <si>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</si>
  <si>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</si>
  <si>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</si>
  <si>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</si>
  <si>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</si>
  <si>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</si>
  <si>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</si>
  <si>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</si>
  <si>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</si>
  <si>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</si>
  <si>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</si>
  <si>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</si>
  <si>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</si>
  <si>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</si>
  <si>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</si>
  <si>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</si>
  <si>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</si>
  <si>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</si>
  <si>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</si>
  <si>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</si>
  <si>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</si>
  <si>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</si>
  <si>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</si>
  <si>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</si>
  <si>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</si>
  <si>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</si>
  <si>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</si>
  <si>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</si>
  <si>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</si>
  <si>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</si>
  <si>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</si>
  <si>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</si>
  <si>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</si>
  <si>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</si>
  <si>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</si>
  <si>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</si>
  <si>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</si>
  <si>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</si>
  <si>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</si>
  <si>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</si>
  <si>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</si>
  <si>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</si>
  <si>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</si>
  <si>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</si>
  <si>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</si>
  <si>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</si>
  <si>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</si>
  <si>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</si>
  <si>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</si>
  <si>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</si>
  <si>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</si>
  <si>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</si>
  <si>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</si>
  <si>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</si>
  <si>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</si>
  <si>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</si>
  <si>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</si>
  <si>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</si>
  <si>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</si>
  <si>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</si>
  <si>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</si>
  <si>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</si>
  <si>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</si>
  <si>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</si>
  <si>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</si>
  <si>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</si>
  <si>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</si>
  <si>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</si>
  <si>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</si>
  <si>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</si>
  <si>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</si>
  <si>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</si>
  <si>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</si>
  <si>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</si>
  <si>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</si>
  <si>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</si>
  <si>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</si>
  <si>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</si>
  <si>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</si>
  <si>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</si>
  <si>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</si>
  <si>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</si>
  <si>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</si>
  <si>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</si>
  <si>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</si>
  <si>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</si>
  <si>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</si>
  <si>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</si>
  <si>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</si>
  <si>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</si>
  <si>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</si>
  <si>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</si>
  <si>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</si>
  <si>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</si>
  <si>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</si>
  <si>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</si>
  <si>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</si>
  <si>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</si>
  <si>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</si>
  <si>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</si>
  <si>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</si>
  <si>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</si>
  <si>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</si>
  <si>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</si>
  <si>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</si>
  <si>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</si>
  <si>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</si>
  <si>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</si>
  <si>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</si>
  <si>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</si>
  <si>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</si>
  <si>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</si>
  <si>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</si>
  <si>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</si>
  <si>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</si>
  <si>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</si>
  <si>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</si>
  <si>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</si>
  <si>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</si>
  <si>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</si>
  <si>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</si>
  <si>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</si>
  <si>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</si>
  <si>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</si>
  <si>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</si>
  <si>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</si>
  <si>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</si>
  <si>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</si>
  <si>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</si>
  <si>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</si>
  <si>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</si>
  <si>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</si>
  <si>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</si>
  <si>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</si>
  <si>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</si>
  <si>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</si>
  <si>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</si>
  <si>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</si>
  <si>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</si>
  <si>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</si>
  <si>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</si>
  <si>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</si>
  <si>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</si>
  <si>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</si>
  <si>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</si>
  <si>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</si>
  <si>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</si>
  <si>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</si>
  <si>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</si>
  <si>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</si>
  <si>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</si>
  <si>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</si>
  <si>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</si>
  <si>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</si>
  <si>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</si>
  <si>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</si>
  <si>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</si>
  <si>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</si>
  <si>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</si>
  <si>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</si>
  <si>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</si>
  <si>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</si>
  <si>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</si>
  <si>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</si>
  <si>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</si>
  <si>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</si>
  <si>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</si>
  <si>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</si>
  <si>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</si>
  <si>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</si>
  <si>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</si>
  <si>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</si>
  <si>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</si>
  <si>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</si>
  <si>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</si>
  <si>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</si>
  <si>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</si>
  <si>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</si>
  <si>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</si>
  <si>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</si>
  <si>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</si>
  <si>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</si>
  <si>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</si>
  <si>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</si>
  <si>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</si>
  <si>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</si>
  <si>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</si>
  <si>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</si>
  <si>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</si>
  <si>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</si>
  <si>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</si>
  <si>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</si>
  <si>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</si>
  <si>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</si>
  <si>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</si>
  <si>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</si>
  <si>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</si>
  <si>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</si>
  <si>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</si>
  <si>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</si>
  <si>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</si>
  <si>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</si>
  <si>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</si>
  <si>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</si>
  <si>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</si>
  <si>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</si>
  <si>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</si>
  <si>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</si>
  <si>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</si>
  <si>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</si>
  <si>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</si>
  <si>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</si>
  <si>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</si>
  <si>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</si>
  <si>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</si>
  <si>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</si>
  <si>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</si>
  <si>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</si>
  <si>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</si>
  <si>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</si>
  <si>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</si>
  <si>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</si>
  <si>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</si>
  <si>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</si>
  <si>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</si>
  <si>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</si>
  <si>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</si>
  <si>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</si>
  <si>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</si>
  <si>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</si>
  <si>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</si>
  <si>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</si>
  <si>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</si>
  <si>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</si>
  <si>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</si>
  <si>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</si>
  <si>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</si>
  <si>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</si>
  <si>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</si>
  <si>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</si>
  <si>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</si>
  <si>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</si>
  <si>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</si>
  <si>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</si>
  <si>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</si>
  <si>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</si>
  <si>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</si>
  <si>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</si>
  <si>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</si>
  <si>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</si>
  <si>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</si>
  <si>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</si>
  <si>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</si>
  <si>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</si>
  <si>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</si>
  <si>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</si>
  <si>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</si>
  <si>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</si>
  <si>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</si>
  <si>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</si>
  <si>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</si>
  <si>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</si>
  <si>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</si>
  <si>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</si>
  <si>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</si>
  <si>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</si>
  <si>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</si>
  <si>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</si>
  <si>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</si>
  <si>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</si>
  <si>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</si>
  <si>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</si>
  <si>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</si>
  <si>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</si>
  <si>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</si>
  <si>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</si>
  <si>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</si>
  <si>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</si>
  <si>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</si>
  <si>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</si>
  <si>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</si>
  <si>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</si>
  <si>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</si>
  <si>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</si>
  <si>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</si>
  <si>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</si>
  <si>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</si>
  <si>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</si>
  <si>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</si>
  <si>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</si>
  <si>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</si>
  <si>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</si>
  <si>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</si>
  <si>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</si>
  <si>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</si>
  <si>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</si>
  <si>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</si>
  <si>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</si>
  <si>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</si>
  <si>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</si>
  <si>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</si>
  <si>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</si>
  <si>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</si>
  <si>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</si>
  <si>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</si>
  <si>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</si>
  <si>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</si>
  <si>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</si>
  <si>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</si>
  <si>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</si>
  <si>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</si>
  <si>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</si>
  <si>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</si>
  <si>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</si>
  <si>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</si>
  <si>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</si>
  <si>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</si>
  <si>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</si>
  <si>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</si>
  <si>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</si>
  <si>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</si>
  <si>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</si>
  <si>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</si>
  <si>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</si>
  <si>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</si>
  <si>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</si>
  <si>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</si>
  <si>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</si>
  <si>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</si>
  <si>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</si>
  <si>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</si>
  <si>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</si>
  <si>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</si>
  <si>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</si>
  <si>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</si>
  <si>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</si>
  <si>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</si>
  <si>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</si>
  <si>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</si>
  <si>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</si>
  <si>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</si>
  <si>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</si>
  <si>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</si>
  <si>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</si>
  <si>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</si>
  <si>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</si>
  <si>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</si>
  <si>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</si>
  <si>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</si>
  <si>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</si>
  <si>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</si>
  <si>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</si>
  <si>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</si>
  <si>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</si>
  <si>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</si>
  <si>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</si>
  <si>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</si>
  <si>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</si>
  <si>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</si>
  <si>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</si>
  <si>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</si>
  <si>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</si>
  <si>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</si>
  <si>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</si>
  <si>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</si>
  <si>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</si>
  <si>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</si>
  <si>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</si>
  <si>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</si>
  <si>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</si>
  <si>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</si>
  <si>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</si>
  <si>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</si>
  <si>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</si>
  <si>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</si>
  <si>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</si>
  <si>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</si>
  <si>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</si>
  <si>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</si>
  <si>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</si>
  <si>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</si>
  <si>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</si>
  <si>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</si>
  <si>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</si>
  <si>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</si>
  <si>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</si>
  <si>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</si>
  <si>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</si>
  <si>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</si>
  <si>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</si>
  <si>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</si>
  <si>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</si>
  <si>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</si>
  <si>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</si>
  <si>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</si>
  <si>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</si>
  <si>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</si>
  <si>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</si>
  <si>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</si>
  <si>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</si>
  <si>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</si>
  <si>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</si>
  <si>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</si>
  <si>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</si>
  <si>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</si>
  <si>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</si>
  <si>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</si>
  <si>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</si>
  <si>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</si>
  <si>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</si>
  <si>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</si>
  <si>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</si>
  <si>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</si>
  <si>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</si>
  <si>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</si>
  <si>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</si>
  <si>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</si>
  <si>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</si>
  <si>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</si>
  <si>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</si>
  <si>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</si>
  <si>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</si>
  <si>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</si>
  <si>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</si>
  <si>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</si>
  <si>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</si>
  <si>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</si>
  <si>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</si>
  <si>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</si>
  <si>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</si>
  <si>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</si>
  <si>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</si>
  <si>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</si>
  <si>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</si>
  <si>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</si>
  <si>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</si>
  <si>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</si>
  <si>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</si>
  <si>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</si>
  <si>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</si>
  <si>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</si>
  <si>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</si>
  <si>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</si>
  <si>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</si>
  <si>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</si>
  <si>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</si>
  <si>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</si>
  <si>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</si>
  <si>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</si>
  <si>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</si>
  <si>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</si>
  <si>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</si>
  <si>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</si>
  <si>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</si>
  <si>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</si>
  <si>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</si>
  <si>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</si>
  <si>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</si>
  <si>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</si>
  <si>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</si>
  <si>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</si>
  <si>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</si>
  <si>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</si>
  <si>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</si>
  <si>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</si>
  <si>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</si>
  <si>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</si>
  <si>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</si>
  <si>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</si>
  <si>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</si>
  <si>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</si>
  <si>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</si>
  <si>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</si>
  <si>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</si>
  <si>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</si>
  <si>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</si>
  <si>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</si>
  <si>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</si>
  <si>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</si>
  <si>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</si>
  <si>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</si>
  <si>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</si>
  <si>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</si>
  <si>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</si>
  <si>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</si>
  <si>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</si>
  <si>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</si>
  <si>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</si>
  <si>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</si>
  <si>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</si>
  <si>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</si>
  <si>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</si>
  <si>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</si>
  <si>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</si>
  <si>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</si>
  <si>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</si>
  <si>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</si>
  <si>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</si>
  <si>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</si>
  <si>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</si>
  <si>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</si>
  <si>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</si>
  <si>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</si>
  <si>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</si>
  <si>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</si>
  <si>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</si>
  <si>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</si>
  <si>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</si>
  <si>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</si>
  <si>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</si>
  <si>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</si>
  <si>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</si>
  <si>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</si>
  <si>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</si>
  <si>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</si>
  <si>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</si>
  <si>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</si>
  <si>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</si>
  <si>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</si>
  <si>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</si>
  <si>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</si>
  <si>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</si>
  <si>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</si>
  <si>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</si>
  <si>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</si>
  <si>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</si>
  <si>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</si>
  <si>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</si>
  <si>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</si>
  <si>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</si>
  <si>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</si>
  <si>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</si>
  <si>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</si>
  <si>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</si>
  <si>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</si>
  <si>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</si>
  <si>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</si>
  <si>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</si>
  <si>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</si>
  <si>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</si>
  <si>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</si>
  <si>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</si>
  <si>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</si>
  <si>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</si>
  <si>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</si>
  <si>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</si>
  <si>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</si>
  <si>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</si>
  <si>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</si>
  <si>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</si>
  <si>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</si>
  <si>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</si>
  <si>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</si>
  <si>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</si>
  <si>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</si>
  <si>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</si>
  <si>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</si>
  <si>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</si>
  <si>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</si>
  <si>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</si>
  <si>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</si>
  <si>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</si>
  <si>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</si>
  <si>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</si>
  <si>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</si>
  <si>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</si>
  <si>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</si>
  <si>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</si>
  <si>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</si>
  <si>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</si>
  <si>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</si>
  <si>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</si>
  <si>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</si>
  <si>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</si>
  <si>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</si>
  <si>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</si>
  <si>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</si>
  <si>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</si>
  <si>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</si>
  <si>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</si>
  <si>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</si>
  <si>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</si>
  <si>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</si>
  <si>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</si>
  <si>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</si>
  <si>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</si>
  <si>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</si>
  <si>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</si>
  <si>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</si>
  <si>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</si>
  <si>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</si>
  <si>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</si>
  <si>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</si>
  <si>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</si>
  <si>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</si>
  <si>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</si>
  <si>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</si>
  <si>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</si>
  <si>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</si>
  <si>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</si>
  <si>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</si>
  <si>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</si>
  <si>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</si>
  <si>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</si>
  <si>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</si>
  <si>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</si>
  <si>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</si>
  <si>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</si>
  <si>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</si>
  <si>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</si>
  <si>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</si>
  <si>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</si>
  <si>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</si>
  <si>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</si>
  <si>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</si>
  <si>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</si>
  <si>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</si>
  <si>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</si>
  <si>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</si>
  <si>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</si>
  <si>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</si>
  <si>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</si>
  <si>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</si>
  <si>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</si>
  <si>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</si>
  <si>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</si>
  <si>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</si>
  <si>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</si>
  <si>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</si>
  <si>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</si>
  <si>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</si>
  <si>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</si>
  <si>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</si>
  <si>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</si>
  <si>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</si>
  <si>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</si>
  <si>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</si>
  <si>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</si>
  <si>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</si>
  <si>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</si>
  <si>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</si>
  <si>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</si>
  <si>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</si>
  <si>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</si>
  <si>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</si>
  <si>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</si>
  <si>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</si>
  <si>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</si>
  <si>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</si>
  <si>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</si>
  <si>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</si>
  <si>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</si>
  <si>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</si>
  <si>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</si>
  <si>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</si>
  <si>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</si>
  <si>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</si>
  <si>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</si>
  <si>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</si>
  <si>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</si>
  <si>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</si>
  <si>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</si>
  <si>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</si>
  <si>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</si>
  <si>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</si>
  <si>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</si>
  <si>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</si>
  <si>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</si>
  <si>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</si>
  <si>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</si>
  <si>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</si>
  <si>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</si>
  <si>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</si>
  <si>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</si>
  <si>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</si>
  <si>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</si>
  <si>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</si>
  <si>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</si>
  <si>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</si>
  <si>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</si>
  <si>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</si>
  <si>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</si>
  <si>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</si>
  <si>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</si>
  <si>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</si>
  <si>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</si>
  <si>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</si>
  <si>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</si>
  <si>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</si>
  <si>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</si>
  <si>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</si>
  <si>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</si>
  <si>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</si>
  <si>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</si>
  <si>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</si>
  <si>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</si>
  <si>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</si>
  <si>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</si>
  <si>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</si>
  <si>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</si>
  <si>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</si>
  <si>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</si>
  <si>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</si>
  <si>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</si>
  <si>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</si>
  <si>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</si>
  <si>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</si>
  <si>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</si>
  <si>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</si>
  <si>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</si>
  <si>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</si>
  <si>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</si>
  <si>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</si>
  <si>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</si>
  <si>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</si>
  <si>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</si>
  <si>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</si>
  <si>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</si>
  <si>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</si>
  <si>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</si>
  <si>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</si>
  <si>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</si>
  <si>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</si>
  <si>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</si>
  <si>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</si>
  <si>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</si>
  <si>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</si>
  <si>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</si>
  <si>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</si>
  <si>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</si>
  <si>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</si>
  <si>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</si>
  <si>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</si>
  <si>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</si>
  <si>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</si>
  <si>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</si>
  <si>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</si>
  <si>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</si>
  <si>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</si>
  <si>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</si>
  <si>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</si>
  <si>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</si>
  <si>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</si>
  <si>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</si>
  <si>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</si>
  <si>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</si>
  <si>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</si>
  <si>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</si>
  <si>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</si>
  <si>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</si>
  <si>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</si>
  <si>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</si>
  <si>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</si>
  <si>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</si>
  <si>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</si>
  <si>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</si>
  <si>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</si>
  <si>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</si>
  <si>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</si>
  <si>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</si>
  <si>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</si>
  <si>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</si>
  <si>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</si>
  <si>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</si>
  <si>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</si>
  <si>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</si>
  <si>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</si>
  <si>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</si>
  <si>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</si>
  <si>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</si>
  <si>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</si>
  <si>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</si>
  <si>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</si>
  <si>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</si>
  <si>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</si>
  <si>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</si>
  <si>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</si>
  <si>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</si>
  <si>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</si>
  <si>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</si>
  <si>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</si>
  <si>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</si>
  <si>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</si>
  <si>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</si>
  <si>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</si>
  <si>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</si>
  <si>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</si>
  <si>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</si>
  <si>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</si>
  <si>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</si>
  <si>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</si>
  <si>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</si>
  <si>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</si>
  <si>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</si>
  <si>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</si>
  <si>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</si>
  <si>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</si>
  <si>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</si>
  <si>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</si>
  <si>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</si>
  <si>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</si>
  <si>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</si>
  <si>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</si>
  <si>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</si>
  <si>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</si>
  <si>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</si>
  <si>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</si>
  <si>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</si>
  <si>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</si>
  <si>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</si>
  <si>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</si>
  <si>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</si>
  <si>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</si>
  <si>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</si>
  <si>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</si>
  <si>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</si>
  <si>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</si>
  <si>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</si>
  <si>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</si>
  <si>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</si>
  <si>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</si>
  <si>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</si>
  <si>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</si>
  <si>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</si>
  <si>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</si>
  <si>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</si>
  <si>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</si>
  <si>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</si>
  <si>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</si>
  <si>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</si>
  <si>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</si>
  <si>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</si>
  <si>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</si>
  <si>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</si>
  <si>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</si>
  <si>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</si>
  <si>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</si>
  <si>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</si>
  <si>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</si>
  <si>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</si>
  <si>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</si>
  <si>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</si>
  <si>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</si>
  <si>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</si>
  <si>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</si>
  <si>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</si>
  <si>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</si>
  <si>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</si>
  <si>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</si>
  <si>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</si>
  <si>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</si>
  <si>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</si>
  <si>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</si>
  <si>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</si>
  <si>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</si>
  <si>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</si>
  <si>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</si>
  <si>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</si>
  <si>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</si>
  <si>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</si>
  <si>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</si>
  <si>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</si>
  <si>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</si>
  <si>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</si>
  <si>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</si>
  <si>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</si>
  <si>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</si>
  <si>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</si>
  <si>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</si>
  <si>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</si>
  <si>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</si>
  <si>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</si>
  <si>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</si>
  <si>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</si>
  <si>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</si>
  <si>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</si>
  <si>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</si>
  <si>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</si>
  <si>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</si>
  <si>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</si>
  <si>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</si>
  <si>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</si>
  <si>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</si>
  <si>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</si>
  <si>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</si>
  <si>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</si>
  <si>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</si>
  <si>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</si>
  <si>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</si>
  <si>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</si>
  <si>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</si>
  <si>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</si>
  <si>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</si>
  <si>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</si>
  <si>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</si>
  <si>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</si>
  <si>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</si>
  <si>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</si>
  <si>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</si>
  <si>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</si>
  <si>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</si>
  <si>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</si>
  <si>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</si>
  <si>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</si>
  <si>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</si>
  <si>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</si>
  <si>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</si>
  <si>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</si>
  <si>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</si>
  <si>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</si>
  <si>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</si>
  <si>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</si>
  <si>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</si>
  <si>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</si>
  <si>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</si>
  <si>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</si>
  <si>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</si>
  <si>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</si>
  <si>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</si>
  <si>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</si>
  <si>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</si>
  <si>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</si>
  <si>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</si>
  <si>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</si>
  <si>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</si>
  <si>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</si>
  <si>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</si>
  <si>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</si>
  <si>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</si>
  <si>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</si>
  <si>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</si>
  <si>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</si>
  <si>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</si>
  <si>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</si>
  <si>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</si>
  <si>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</si>
  <si>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</si>
  <si>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</si>
  <si>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</si>
  <si>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</si>
  <si>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</si>
  <si>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</si>
  <si>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</si>
  <si>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</si>
  <si>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</si>
  <si>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</si>
  <si>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</si>
  <si>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</si>
  <si>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</si>
  <si>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</si>
  <si>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</si>
  <si>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</si>
  <si>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</si>
  <si>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</si>
  <si>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</si>
  <si>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</si>
  <si>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</si>
  <si>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</si>
  <si>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</si>
  <si>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</si>
  <si>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</si>
  <si>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</si>
  <si>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</si>
  <si>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</si>
  <si>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</si>
  <si>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</si>
  <si>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</si>
  <si>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</si>
  <si>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</si>
  <si>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</si>
  <si>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</si>
  <si>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</si>
  <si>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</si>
  <si>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</si>
  <si>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</si>
  <si>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</si>
  <si>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</si>
  <si>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</si>
  <si>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</si>
  <si>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</si>
  <si>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</si>
  <si>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</si>
  <si>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</si>
  <si>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</si>
  <si>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</si>
  <si>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</si>
  <si>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</si>
  <si>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</si>
  <si>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</si>
  <si>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</si>
  <si>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</si>
  <si>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</si>
  <si>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</si>
  <si>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</si>
  <si>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</si>
  <si>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</si>
  <si>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</si>
  <si>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</si>
  <si>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</si>
  <si>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</si>
  <si>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</si>
  <si>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</si>
  <si>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</si>
  <si>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</si>
  <si>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</si>
  <si>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</si>
  <si>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</si>
  <si>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</si>
  <si>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</si>
  <si>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</si>
  <si>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</si>
  <si>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</si>
  <si>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</si>
  <si>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</si>
  <si>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</si>
  <si>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</si>
  <si>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</si>
  <si>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</si>
  <si>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</si>
  <si>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</si>
  <si>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</si>
  <si>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</si>
  <si>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</si>
  <si>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</si>
  <si>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</si>
  <si>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</si>
  <si>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</si>
  <si>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</si>
  <si>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</si>
  <si>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</si>
  <si>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</si>
  <si>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</si>
  <si>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</si>
  <si>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</si>
  <si>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</si>
  <si>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</si>
  <si>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</si>
  <si>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</si>
  <si>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</si>
  <si>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</si>
  <si>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</si>
  <si>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</si>
  <si>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</si>
  <si>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</si>
  <si>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</si>
  <si>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</si>
  <si>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</si>
  <si>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</si>
  <si>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</si>
  <si>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</si>
  <si>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</si>
  <si>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</si>
  <si>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</si>
  <si>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</si>
  <si>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</si>
  <si>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</si>
  <si>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</si>
  <si>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</si>
  <si>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</si>
  <si>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</si>
  <si>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</si>
  <si>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</si>
  <si>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</si>
  <si>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</si>
  <si>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</si>
  <si>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</si>
  <si>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</si>
  <si>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</si>
  <si>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</si>
  <si>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</si>
  <si>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</si>
  <si>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</si>
  <si>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</si>
  <si>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</si>
  <si>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</si>
  <si>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</si>
  <si>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</si>
  <si>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</si>
  <si>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</si>
  <si>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</si>
  <si>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</si>
  <si>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</si>
  <si>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</si>
  <si>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</si>
  <si>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</si>
  <si>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</si>
  <si>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</si>
  <si>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</si>
  <si>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</si>
  <si>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</si>
  <si>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</si>
  <si>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</si>
  <si>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</si>
  <si>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</si>
  <si>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</si>
  <si>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</si>
  <si>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</si>
  <si>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</si>
  <si>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</si>
  <si>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</si>
  <si>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</si>
  <si>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</si>
  <si>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</si>
  <si>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</si>
  <si>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</si>
  <si>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</si>
  <si>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</si>
  <si>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</si>
  <si>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</si>
  <si>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</si>
  <si>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</si>
  <si>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</si>
  <si>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</si>
  <si>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</si>
  <si>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</si>
  <si>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</si>
  <si>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</si>
  <si>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</si>
  <si>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</si>
  <si>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</si>
  <si>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</si>
  <si>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</si>
  <si>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</si>
  <si>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</si>
  <si>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</si>
  <si>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</si>
  <si>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</si>
  <si>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</si>
  <si>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</si>
  <si>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</si>
  <si>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</si>
  <si>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</si>
  <si>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</si>
  <si>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</si>
  <si>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</si>
  <si>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</si>
  <si>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</si>
  <si>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</si>
  <si>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</si>
  <si>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</si>
  <si>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</si>
  <si>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</si>
  <si>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</si>
  <si>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</si>
  <si>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</si>
  <si>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</si>
  <si>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</si>
  <si>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</si>
  <si>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</si>
  <si>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</si>
  <si>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</si>
  <si>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</si>
  <si>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</si>
  <si>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</si>
  <si>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</si>
  <si>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</si>
  <si>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</si>
  <si>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</si>
  <si>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</si>
  <si>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</si>
  <si>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</si>
  <si>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</si>
  <si>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</si>
  <si>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</si>
  <si>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</si>
  <si>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</si>
  <si>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</si>
  <si>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</si>
  <si>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</si>
  <si>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</si>
  <si>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</si>
  <si>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</si>
  <si>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</si>
  <si>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</si>
  <si>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</si>
  <si>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</si>
  <si>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</si>
  <si>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</si>
  <si>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</si>
  <si>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</si>
  <si>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</si>
  <si>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</si>
  <si>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</si>
  <si>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</si>
  <si>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</si>
  <si>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</si>
  <si>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</si>
  <si>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</si>
  <si>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</si>
  <si>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</si>
  <si>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</si>
  <si>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</si>
  <si>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</si>
  <si>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</si>
  <si>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</si>
  <si>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</si>
  <si>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</si>
  <si>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</si>
  <si>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</si>
  <si>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</si>
  <si>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</si>
  <si>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</si>
  <si>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</si>
  <si>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</si>
  <si>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</si>
  <si>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</si>
  <si>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</si>
  <si>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</si>
  <si>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</si>
  <si>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</si>
  <si>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</si>
  <si>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</si>
  <si>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</si>
  <si>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</si>
  <si>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</si>
  <si>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</si>
  <si>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</si>
  <si>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</si>
  <si>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</si>
  <si>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</si>
  <si>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</si>
  <si>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</si>
  <si>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</si>
  <si>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</si>
  <si>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</si>
  <si>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</si>
  <si>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</si>
  <si>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</si>
  <si>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</si>
  <si>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</si>
  <si>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</si>
  <si>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</si>
  <si>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</si>
  <si>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</si>
  <si>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</si>
  <si>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</si>
  <si>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</si>
  <si>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</si>
  <si>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</si>
  <si>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</si>
  <si>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</si>
  <si>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</si>
  <si>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</si>
  <si>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</si>
  <si>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</si>
  <si>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</si>
  <si>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</si>
  <si>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</si>
  <si>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</si>
  <si>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</si>
  <si>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</si>
  <si>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</si>
  <si>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</si>
  <si>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</si>
  <si>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</si>
  <si>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</si>
  <si>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</si>
  <si>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</si>
  <si>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</si>
  <si>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</si>
  <si>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</si>
  <si>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</si>
  <si>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</si>
  <si>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</si>
  <si>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</si>
  <si>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</si>
  <si>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</si>
  <si>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</si>
  <si>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</si>
  <si>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</si>
  <si>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</si>
  <si>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</si>
  <si>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</si>
  <si>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</si>
  <si>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</si>
  <si>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</si>
  <si>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</si>
  <si>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</si>
  <si>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</si>
  <si>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</si>
  <si>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</si>
  <si>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</si>
  <si>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</si>
  <si>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</si>
  <si>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</si>
  <si>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</si>
  <si>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</si>
  <si>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</si>
  <si>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</si>
  <si>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</si>
  <si>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</si>
  <si>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</si>
  <si>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</si>
  <si>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</si>
  <si>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</si>
  <si>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</si>
  <si>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</si>
  <si>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</si>
  <si>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</si>
  <si>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</si>
  <si>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</si>
  <si>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</si>
  <si>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</si>
  <si>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</si>
  <si>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</si>
  <si>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</si>
  <si>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</si>
  <si>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</si>
  <si>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</si>
  <si>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</si>
  <si>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</si>
  <si>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</si>
  <si>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</si>
  <si>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</si>
  <si>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</si>
  <si>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</si>
  <si>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</si>
  <si>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</si>
  <si>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</si>
  <si>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</si>
  <si>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</si>
  <si>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</si>
  <si>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</si>
  <si>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</si>
  <si>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</si>
  <si>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</si>
  <si>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</si>
  <si>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</si>
  <si>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</si>
  <si>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</si>
  <si>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</si>
  <si>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</si>
  <si>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</si>
  <si>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</si>
  <si>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</si>
  <si>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</si>
  <si>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</si>
  <si>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</si>
  <si>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</si>
  <si>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</si>
  <si>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</si>
  <si>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</si>
  <si>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</si>
  <si>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</si>
  <si>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</si>
  <si>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</si>
  <si>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</si>
  <si>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</si>
  <si>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</si>
  <si>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</si>
  <si>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</si>
  <si>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</si>
  <si>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</si>
  <si>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</si>
  <si>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</si>
  <si>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</si>
  <si>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</si>
  <si>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</si>
  <si>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</si>
  <si>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</si>
  <si>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</si>
  <si>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</si>
  <si>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</si>
  <si>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</si>
  <si>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</si>
  <si>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</si>
  <si>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</si>
  <si>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</si>
  <si>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</si>
  <si>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</si>
  <si>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</si>
  <si>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</si>
  <si>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</si>
  <si>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</si>
  <si>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</si>
  <si>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</si>
  <si>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</si>
  <si>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</si>
  <si>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</si>
  <si>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</si>
  <si>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</si>
  <si>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</si>
  <si>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</si>
  <si>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</si>
  <si>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</si>
  <si>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</si>
  <si>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</si>
  <si>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</si>
  <si>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</si>
  <si>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</si>
  <si>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</si>
  <si>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</si>
  <si>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</si>
  <si>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</si>
  <si>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</si>
  <si>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</si>
  <si>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</si>
  <si>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</si>
  <si>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</si>
  <si>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</si>
  <si>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</si>
  <si>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</si>
  <si>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</si>
  <si>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</si>
  <si>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</si>
  <si>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</si>
  <si>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</si>
  <si>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</si>
  <si>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</si>
  <si>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</si>
  <si>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</si>
  <si>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</si>
  <si>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</si>
  <si>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</si>
  <si>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</si>
  <si>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</si>
  <si>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</si>
  <si>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</si>
  <si>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</si>
  <si>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</si>
  <si>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</si>
  <si>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</si>
  <si>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</si>
  <si>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</si>
  <si>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</si>
  <si>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</si>
  <si>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</si>
  <si>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</si>
  <si>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</si>
  <si>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</si>
  <si>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</si>
  <si>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</si>
  <si>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</si>
  <si>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</si>
  <si>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</si>
  <si>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</si>
  <si>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</si>
  <si>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</si>
  <si>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</si>
  <si>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</si>
  <si>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</si>
  <si>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</si>
  <si>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</si>
  <si>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</si>
  <si>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</si>
  <si>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</si>
  <si>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</si>
  <si>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</si>
  <si>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</si>
  <si>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</si>
  <si>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</si>
  <si>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</si>
  <si>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</si>
  <si>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</si>
  <si>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</si>
  <si>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</si>
  <si>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</si>
  <si>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</si>
  <si>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</si>
  <si>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</si>
  <si>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</si>
  <si>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</si>
  <si>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</si>
  <si>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</si>
  <si>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</si>
  <si>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</si>
  <si>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</si>
  <si>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</si>
  <si>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</si>
  <si>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</si>
  <si>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</si>
  <si>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</si>
  <si>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</si>
  <si>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</si>
  <si>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</si>
  <si>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</si>
  <si>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</si>
  <si>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</si>
  <si>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</si>
  <si>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</si>
  <si>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</si>
  <si>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</si>
  <si>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</si>
  <si>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</si>
  <si>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</si>
  <si>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</si>
  <si>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</si>
  <si>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</si>
  <si>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</si>
  <si>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</si>
  <si>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</si>
  <si>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</si>
  <si>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</si>
  <si>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</si>
  <si>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</si>
  <si>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</si>
  <si>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</si>
  <si>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</si>
  <si>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</si>
  <si>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</si>
  <si>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</si>
  <si>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</si>
  <si>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</si>
  <si>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</si>
  <si>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</si>
  <si>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</si>
  <si>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</si>
  <si>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</si>
  <si>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</si>
  <si>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</si>
  <si>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</si>
  <si>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</si>
  <si>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</si>
  <si>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</si>
  <si>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</si>
  <si>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</si>
  <si>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</si>
  <si>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</si>
  <si>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</si>
  <si>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</si>
  <si>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</si>
  <si>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</si>
  <si>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</si>
  <si>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</si>
  <si>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</si>
  <si>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</si>
  <si>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</si>
  <si>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</si>
  <si>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</si>
  <si>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</si>
  <si>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</si>
  <si>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</si>
  <si>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</si>
  <si>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</si>
  <si>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</si>
  <si>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</si>
  <si>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</si>
  <si>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</si>
  <si>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</si>
  <si>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</si>
  <si>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</si>
  <si>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</si>
  <si>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</si>
  <si>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</si>
  <si>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</si>
  <si>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</si>
  <si>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</si>
  <si>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</si>
  <si>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</si>
  <si>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</si>
  <si>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</si>
  <si>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</si>
  <si>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</si>
  <si>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</si>
  <si>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</si>
  <si>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</si>
  <si>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</si>
  <si>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</si>
  <si>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</si>
  <si>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</si>
  <si>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</si>
  <si>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</si>
  <si>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</si>
  <si>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</si>
  <si>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</si>
  <si>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</si>
  <si>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</si>
  <si>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</si>
  <si>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</si>
  <si>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</si>
  <si>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</si>
  <si>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</si>
  <si>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</si>
  <si>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</si>
  <si>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</si>
  <si>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</si>
  <si>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</si>
  <si>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</si>
  <si>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</si>
  <si>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</si>
  <si>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</si>
  <si>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</si>
  <si>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</si>
  <si>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</si>
  <si>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</si>
  <si>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</si>
  <si>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</si>
  <si>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</si>
  <si>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</si>
  <si>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</si>
  <si>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</si>
  <si>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</si>
  <si>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</si>
  <si>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</si>
  <si>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</si>
  <si>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</si>
  <si>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</si>
  <si>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</si>
  <si>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</si>
  <si>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</si>
  <si>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</si>
  <si>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</si>
  <si>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</si>
  <si>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</si>
  <si>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</si>
  <si>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</si>
  <si>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</si>
  <si>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</si>
  <si>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</si>
  <si>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</si>
  <si>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</si>
  <si>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</si>
  <si>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</si>
  <si>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</si>
  <si>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</si>
  <si>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</si>
  <si>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</si>
  <si>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</si>
  <si>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</si>
  <si>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</si>
  <si>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</si>
  <si>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</si>
  <si>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</si>
  <si>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</si>
  <si>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</si>
  <si>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</si>
  <si>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</si>
  <si>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</si>
  <si>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</si>
  <si>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</si>
  <si>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</si>
  <si>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</si>
  <si>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</si>
  <si>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</si>
  <si>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</si>
  <si>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</si>
  <si>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</si>
  <si>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</si>
  <si>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</si>
  <si>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</si>
  <si>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</si>
  <si>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</si>
  <si>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</si>
  <si>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</si>
  <si>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</si>
  <si>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</si>
  <si>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</si>
  <si>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</si>
  <si>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</si>
  <si>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</si>
  <si>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</si>
  <si>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</si>
  <si>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</si>
  <si>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</si>
  <si>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</si>
  <si>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</si>
  <si>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</si>
  <si>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</si>
  <si>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</si>
  <si>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</si>
  <si>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</si>
  <si>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</si>
  <si>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</si>
  <si>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</si>
  <si>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</si>
  <si>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</si>
  <si>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</si>
  <si>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</si>
  <si>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</si>
  <si>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</si>
  <si>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</si>
  <si>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</si>
  <si>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</si>
  <si>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</si>
  <si>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</si>
  <si>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</si>
  <si>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</si>
  <si>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</si>
  <si>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</si>
  <si>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</si>
  <si>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</si>
  <si>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</si>
  <si>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</si>
  <si>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</si>
  <si>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</si>
  <si>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</si>
  <si>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</si>
  <si>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</si>
  <si>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</si>
  <si>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</si>
  <si>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</si>
  <si>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</si>
  <si>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</si>
  <si>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</si>
  <si>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</si>
  <si>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</si>
  <si>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</si>
  <si>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</si>
  <si>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</si>
  <si>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</si>
  <si>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</si>
  <si>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</si>
  <si>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</si>
  <si>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</si>
  <si>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</si>
  <si>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</si>
  <si>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</si>
  <si>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</si>
  <si>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</si>
  <si>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</si>
  <si>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</si>
  <si>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</si>
  <si>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</si>
  <si>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</si>
  <si>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</si>
  <si>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</si>
  <si>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</si>
  <si>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</si>
  <si>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</si>
  <si>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</si>
  <si>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</si>
  <si>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</si>
  <si>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</si>
  <si>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</si>
  <si>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</si>
  <si>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</si>
  <si>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</si>
  <si>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</si>
  <si>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</si>
  <si>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</si>
  <si>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</si>
  <si>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</si>
  <si>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</si>
  <si>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</si>
  <si>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</si>
  <si>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</si>
  <si>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</si>
  <si>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</si>
  <si>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</si>
  <si>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</si>
  <si>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</si>
  <si>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</si>
  <si>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</si>
  <si>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</si>
  <si>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</si>
  <si>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</si>
  <si>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</si>
  <si>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</si>
  <si>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</si>
  <si>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</si>
  <si>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</si>
  <si>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</si>
  <si>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</si>
  <si>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</si>
  <si>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</si>
  <si>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</si>
  <si>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</si>
  <si>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</si>
  <si>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</si>
  <si>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</si>
  <si>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</si>
  <si>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</si>
  <si>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</si>
  <si>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</si>
  <si>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</si>
  <si>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</si>
  <si>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</si>
  <si>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</si>
  <si>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</si>
  <si>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</si>
  <si>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</si>
  <si>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</si>
  <si>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</si>
  <si>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</si>
  <si>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</si>
  <si>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</si>
  <si>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</si>
  <si>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</si>
  <si>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</si>
  <si>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</si>
  <si>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</si>
  <si>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</si>
  <si>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</si>
  <si>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</si>
  <si>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</si>
  <si>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</si>
  <si>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</si>
  <si>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</si>
  <si>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</si>
  <si>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</si>
  <si>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</si>
  <si>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</si>
  <si>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</si>
  <si>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</si>
  <si>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</si>
  <si>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</si>
  <si>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</si>
  <si>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</si>
  <si>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</si>
  <si>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</si>
  <si>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</si>
  <si>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</si>
  <si>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</si>
  <si>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</si>
  <si>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</si>
  <si>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</si>
  <si>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</si>
  <si>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</si>
  <si>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</si>
  <si>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</si>
  <si>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</si>
  <si>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</si>
  <si>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</si>
  <si>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</si>
  <si>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</si>
  <si>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</si>
  <si>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</si>
  <si>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</si>
  <si>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</si>
  <si>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</si>
  <si>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</si>
  <si>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</si>
  <si>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</si>
  <si>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</si>
  <si>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</si>
  <si>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</si>
  <si>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</si>
  <si>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</si>
  <si>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</si>
  <si>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</si>
  <si>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</si>
  <si>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</si>
  <si>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</si>
  <si>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</si>
  <si>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</si>
  <si>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</si>
  <si>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</si>
  <si>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</si>
  <si>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</si>
  <si>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</si>
  <si>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</si>
  <si>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</si>
  <si>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</si>
  <si>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</si>
  <si>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</si>
  <si>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</si>
  <si>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</si>
  <si>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</si>
  <si>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</si>
  <si>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</si>
  <si>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</si>
  <si>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</si>
  <si>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</si>
  <si>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</si>
  <si>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</si>
  <si>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</si>
  <si>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</si>
  <si>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</si>
  <si>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</si>
  <si>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</si>
  <si>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</si>
  <si>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</si>
  <si>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</si>
  <si>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</si>
  <si>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</si>
  <si>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</si>
  <si>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</si>
  <si>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</si>
  <si>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</si>
  <si>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</si>
  <si>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</si>
  <si>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</si>
  <si>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</si>
  <si>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</si>
  <si>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</si>
  <si>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</si>
  <si>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</si>
  <si>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</si>
  <si>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</si>
  <si>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</si>
  <si>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</si>
  <si>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</si>
  <si>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</si>
  <si>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</si>
  <si>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</si>
  <si>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</si>
  <si>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</si>
  <si>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</si>
  <si>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</si>
  <si>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</si>
  <si>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</si>
  <si>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</si>
  <si>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</si>
  <si>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</si>
  <si>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</si>
  <si>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</si>
  <si>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</si>
  <si>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</si>
  <si>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</si>
  <si>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</si>
  <si>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</si>
  <si>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</si>
  <si>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</si>
  <si>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</si>
  <si>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</si>
  <si>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</si>
  <si>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</si>
  <si>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</si>
  <si>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</si>
  <si>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</si>
  <si>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</si>
  <si>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</si>
  <si>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</si>
  <si>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</si>
  <si>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</si>
  <si>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</si>
  <si>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</si>
  <si>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</si>
  <si>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</si>
  <si>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</si>
  <si>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</si>
  <si>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</si>
  <si>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</si>
  <si>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</si>
  <si>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</si>
  <si>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</si>
  <si>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</si>
  <si>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</si>
  <si>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</si>
  <si>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</si>
  <si>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</si>
  <si>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</si>
  <si>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</si>
  <si>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</si>
  <si>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</si>
  <si>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</si>
  <si>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</si>
  <si>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</si>
  <si>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</si>
  <si>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</si>
  <si>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</si>
  <si>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</si>
  <si>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</si>
  <si>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</si>
  <si>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</si>
  <si>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</si>
  <si>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</si>
  <si>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</si>
  <si>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</si>
  <si>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</si>
  <si>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</si>
  <si>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</si>
  <si>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</si>
  <si>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</si>
  <si>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</si>
  <si>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</si>
  <si>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</si>
  <si>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</si>
  <si>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</si>
  <si>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</si>
  <si>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</si>
  <si>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</si>
  <si>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</si>
  <si>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</si>
  <si>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</si>
  <si>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</si>
  <si>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</si>
  <si>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</si>
  <si>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</si>
  <si>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</si>
  <si>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</si>
  <si>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</si>
  <si>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</si>
  <si>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</si>
  <si>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</si>
  <si>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</si>
  <si>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</si>
  <si>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</si>
  <si>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</si>
  <si>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</si>
  <si>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</si>
  <si>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</si>
  <si>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</si>
  <si>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</si>
  <si>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</si>
  <si>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</si>
  <si>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</si>
  <si>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</si>
  <si>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</si>
  <si>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</si>
  <si>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</si>
  <si>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</si>
  <si>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</si>
  <si>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</si>
  <si>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</si>
  <si>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</si>
  <si>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</si>
  <si>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</si>
  <si>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</si>
  <si>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</si>
  <si>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</si>
  <si>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</si>
  <si>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</si>
  <si>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</si>
  <si>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</si>
  <si>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</si>
  <si>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</si>
  <si>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</si>
  <si>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</si>
  <si>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</si>
  <si>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</si>
  <si>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</si>
  <si>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</si>
  <si>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</si>
  <si>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</si>
  <si>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</si>
  <si>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</si>
  <si>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</si>
  <si>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</si>
  <si>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</si>
  <si>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</si>
  <si>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</si>
  <si>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</si>
  <si>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</si>
  <si>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</si>
  <si>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</si>
  <si>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</si>
  <si>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</si>
  <si>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</si>
  <si>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</si>
  <si>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</si>
  <si>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</si>
  <si>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</si>
  <si>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</si>
  <si>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</si>
  <si>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</si>
  <si>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</si>
  <si>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</si>
  <si>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</si>
  <si>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</si>
  <si>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</si>
  <si>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</si>
  <si>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</si>
  <si>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</si>
  <si>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</si>
  <si>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</si>
  <si>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</si>
  <si>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</si>
  <si>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</si>
  <si>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</si>
  <si>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</si>
  <si>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</si>
  <si>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</si>
  <si>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</si>
  <si>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</si>
  <si>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</si>
  <si>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</si>
  <si>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</si>
  <si>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</si>
  <si>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</si>
  <si>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</si>
  <si>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</si>
  <si>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</si>
  <si>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</si>
  <si>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</si>
  <si>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</si>
  <si>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</si>
  <si>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</si>
  <si>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</si>
  <si>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</si>
  <si>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</si>
  <si>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</si>
  <si>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</si>
  <si>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</si>
  <si>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</si>
  <si>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</si>
  <si>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</si>
  <si>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</si>
  <si>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</si>
  <si>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</si>
  <si>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</si>
  <si>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</si>
  <si>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</si>
  <si>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</si>
  <si>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</si>
  <si>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</si>
  <si>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</si>
  <si>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</si>
  <si>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</si>
  <si>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</si>
  <si>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</si>
  <si>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</si>
  <si>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</si>
  <si>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</si>
  <si>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</si>
  <si>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</si>
  <si>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</si>
  <si>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</si>
  <si>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</si>
  <si>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</si>
  <si>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</si>
  <si>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</si>
  <si>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</si>
  <si>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</si>
  <si>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</si>
  <si>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</si>
  <si>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</si>
  <si>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</si>
  <si>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</si>
  <si>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</si>
  <si>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</si>
  <si>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</si>
  <si>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</si>
  <si>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</si>
  <si>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</si>
  <si>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</si>
  <si>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</si>
  <si>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</si>
  <si>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</si>
  <si>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</si>
  <si>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</si>
  <si>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</si>
  <si>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</si>
  <si>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</si>
  <si>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</si>
  <si>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</si>
  <si>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</si>
  <si>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</si>
  <si>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</si>
  <si>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</si>
  <si>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</si>
  <si>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</si>
  <si>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</si>
  <si>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</si>
  <si>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</si>
  <si>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</si>
  <si>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</si>
  <si>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</si>
  <si>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</si>
  <si>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</si>
  <si>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</si>
  <si>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</si>
  <si>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</si>
  <si>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</si>
  <si>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</si>
  <si>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</si>
  <si>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</si>
  <si>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</si>
  <si>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</si>
  <si>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</si>
  <si>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</si>
  <si>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</si>
  <si>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</si>
  <si>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</si>
  <si>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</si>
  <si>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</si>
  <si>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</si>
  <si>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</si>
  <si>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</si>
  <si>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</si>
  <si>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</si>
  <si>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</si>
  <si>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</si>
  <si>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</si>
  <si>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</si>
  <si>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</si>
  <si>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</si>
  <si>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</si>
  <si>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</si>
  <si>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</si>
  <si>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</si>
  <si>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</si>
  <si>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</si>
  <si>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</si>
  <si>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</si>
  <si>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</si>
  <si>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</si>
  <si>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</si>
  <si>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</si>
  <si>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</si>
  <si>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</si>
  <si>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</si>
  <si>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</si>
  <si>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</si>
  <si>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</si>
  <si>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</si>
  <si>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</si>
  <si>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</si>
  <si>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</si>
  <si>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</si>
  <si>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</si>
  <si>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</si>
  <si>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</si>
  <si>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</si>
  <si>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</si>
  <si>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</si>
  <si>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</si>
  <si>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</si>
  <si>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</si>
  <si>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</si>
  <si>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</si>
  <si>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</si>
  <si>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</si>
  <si>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</si>
  <si>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</si>
  <si>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</si>
  <si>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</si>
  <si>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</si>
  <si>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</si>
  <si>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</si>
  <si>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</si>
  <si>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</si>
  <si>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</si>
  <si>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</si>
  <si>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</si>
  <si>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</si>
  <si>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</si>
  <si>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</si>
  <si>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</si>
  <si>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</si>
  <si>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</si>
  <si>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</si>
  <si>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</si>
  <si>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</si>
  <si>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</si>
  <si>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</si>
  <si>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</si>
  <si>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</si>
  <si>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</si>
  <si>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</si>
  <si>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</si>
  <si>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</si>
  <si>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</si>
  <si>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</si>
  <si>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</si>
  <si>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</si>
  <si>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</si>
  <si>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</si>
  <si>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</si>
  <si>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</si>
  <si>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</si>
  <si>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</si>
  <si>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</si>
  <si>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</si>
  <si>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</si>
  <si>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</si>
  <si>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</si>
  <si>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</si>
  <si>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</si>
  <si>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</si>
  <si>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</si>
  <si>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</si>
  <si>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</si>
  <si>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</si>
  <si>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</si>
  <si>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</si>
  <si>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</si>
  <si>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</si>
  <si>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</si>
  <si>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</si>
  <si>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</si>
  <si>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</si>
  <si>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</si>
  <si>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</si>
  <si>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</si>
  <si>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</si>
  <si>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</si>
  <si>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</si>
  <si>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</si>
  <si>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</si>
  <si>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</si>
  <si>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</si>
  <si>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</si>
  <si>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</si>
  <si>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</si>
  <si>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</si>
  <si>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</si>
  <si>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</si>
  <si>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</si>
  <si>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</si>
  <si>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</si>
  <si>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</si>
  <si>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</si>
  <si>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</si>
  <si>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</si>
  <si>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</si>
  <si>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</si>
  <si>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</si>
  <si>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</si>
  <si>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</si>
  <si>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</si>
  <si>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</si>
  <si>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</si>
  <si>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</si>
  <si>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</si>
  <si>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</si>
  <si>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</si>
  <si>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</si>
  <si>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</si>
  <si>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</si>
  <si>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</si>
  <si>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</si>
  <si>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</si>
  <si>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</si>
  <si>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</si>
  <si>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</si>
  <si>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</si>
  <si>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</si>
  <si>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</si>
  <si>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</si>
  <si>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</si>
  <si>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</si>
  <si>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</si>
  <si>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</si>
  <si>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</si>
  <si>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</si>
  <si>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</si>
  <si>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</si>
  <si>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</si>
  <si>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</si>
  <si>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</si>
  <si>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</si>
  <si>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</si>
  <si>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</si>
  <si>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</si>
  <si>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</si>
  <si>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</si>
  <si>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</si>
  <si>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</si>
  <si>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</si>
  <si>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</si>
  <si>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</si>
  <si>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</si>
  <si>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</si>
  <si>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</si>
  <si>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</si>
  <si>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</si>
  <si>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</si>
  <si>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</si>
  <si>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</si>
  <si>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</si>
  <si>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</si>
  <si>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</si>
  <si>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</si>
  <si>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</si>
  <si>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</si>
  <si>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</si>
  <si>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</si>
  <si>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</si>
  <si>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</si>
  <si>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</si>
  <si>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</si>
  <si>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</si>
  <si>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</si>
  <si>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</si>
  <si>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</si>
  <si>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</si>
  <si>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</si>
  <si>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</si>
  <si>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</si>
  <si>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</si>
  <si>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</si>
  <si>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</si>
  <si>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</si>
  <si>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</si>
  <si>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</si>
  <si>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</si>
  <si>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</si>
  <si>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</si>
  <si>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</si>
  <si>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</si>
  <si>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</si>
  <si>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</si>
  <si>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</si>
  <si>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</si>
  <si>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</si>
  <si>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</si>
  <si>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</si>
  <si>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</si>
  <si>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</si>
  <si>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</si>
  <si>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</si>
  <si>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</si>
  <si>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</si>
  <si>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</si>
  <si>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</si>
  <si>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</si>
  <si>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</si>
  <si>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</si>
  <si>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</si>
  <si>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</si>
  <si>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</si>
  <si>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</si>
  <si>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</si>
  <si>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</si>
  <si>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</si>
  <si>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</si>
  <si>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</si>
  <si>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</si>
  <si>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</si>
  <si>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</si>
  <si>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</si>
  <si>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</si>
  <si>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</si>
  <si>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</si>
  <si>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</si>
  <si>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</si>
  <si>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</si>
  <si>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</si>
  <si>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</si>
  <si>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</si>
  <si>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</si>
  <si>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</si>
  <si>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</si>
  <si>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</si>
  <si>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</si>
  <si>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</si>
  <si>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</si>
  <si>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</si>
  <si>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</si>
  <si>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</si>
  <si>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</si>
  <si>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</si>
  <si>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</si>
  <si>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</si>
  <si>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</si>
  <si>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</si>
  <si>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</si>
  <si>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</si>
  <si>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</si>
  <si>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</si>
  <si>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</si>
  <si>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</si>
  <si>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</si>
  <si>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</si>
  <si>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</si>
  <si>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</si>
  <si>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</si>
  <si>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</si>
  <si>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</si>
  <si>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</si>
  <si>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</si>
  <si>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</si>
  <si>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</si>
  <si>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</si>
  <si>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</si>
  <si>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</si>
  <si>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</si>
  <si>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</si>
  <si>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</si>
  <si>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</si>
  <si>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</si>
  <si>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</si>
  <si>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</si>
  <si>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</si>
  <si>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</si>
  <si>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</si>
  <si>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</si>
  <si>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</si>
  <si>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</si>
  <si>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</si>
  <si>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</si>
  <si>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</si>
  <si>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</si>
  <si>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</si>
  <si>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</si>
  <si>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</si>
  <si>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</si>
  <si>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</si>
  <si>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</si>
  <si>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</si>
  <si>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</si>
  <si>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</si>
  <si>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</si>
  <si>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</si>
  <si>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</si>
  <si>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</si>
  <si>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</si>
  <si>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</si>
  <si>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</si>
  <si>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</si>
  <si>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</si>
  <si>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</si>
  <si>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</si>
  <si>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</si>
  <si>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</si>
  <si>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</si>
  <si>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</si>
  <si>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</si>
  <si>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</si>
  <si>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</si>
  <si>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</si>
  <si>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</si>
  <si>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</si>
  <si>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</si>
  <si>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</si>
  <si>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</si>
  <si>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</si>
  <si>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</si>
  <si>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</si>
  <si>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</si>
  <si>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</si>
  <si>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</si>
  <si>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</si>
  <si>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</si>
  <si>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</si>
  <si>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</si>
  <si>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</si>
  <si>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</si>
  <si>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</si>
  <si>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</si>
  <si>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</si>
  <si>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</si>
  <si>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</si>
  <si>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</si>
  <si>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</si>
  <si>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</si>
  <si>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</si>
  <si>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</si>
  <si>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</si>
  <si>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</si>
  <si>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</si>
  <si>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</si>
  <si>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</si>
  <si>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</si>
  <si>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</si>
  <si>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</si>
  <si>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</si>
  <si>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</si>
  <si>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</si>
  <si>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</si>
  <si>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</si>
  <si>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</si>
  <si>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</si>
  <si>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</si>
  <si>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</si>
  <si>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</si>
  <si>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</si>
  <si>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</si>
  <si>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</si>
  <si>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</si>
  <si>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</si>
  <si>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</si>
  <si>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</si>
  <si>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</si>
  <si>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</si>
  <si>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</si>
  <si>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</si>
  <si>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</si>
  <si>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</si>
  <si>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</si>
  <si>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</si>
  <si>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</si>
  <si>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</si>
  <si>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</si>
  <si>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</si>
  <si>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</si>
  <si>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</si>
  <si>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</si>
  <si>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</si>
  <si>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</si>
  <si>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</si>
  <si>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</si>
  <si>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</si>
  <si>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</si>
  <si>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</si>
  <si>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</si>
  <si>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</si>
  <si>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</si>
  <si>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</si>
  <si>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</si>
  <si>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</si>
  <si>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</si>
  <si>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</si>
  <si>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</si>
  <si>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</si>
  <si>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</si>
  <si>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</si>
  <si>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</si>
  <si>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</si>
  <si>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</si>
  <si>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</si>
  <si>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</si>
  <si>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</si>
  <si>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</si>
  <si>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</si>
  <si>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</si>
  <si>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</si>
  <si>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</si>
  <si>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</si>
  <si>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</si>
  <si>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</si>
  <si>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</si>
  <si>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</si>
  <si>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</si>
  <si>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</si>
  <si>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</si>
  <si>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</si>
  <si>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</si>
  <si>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</si>
  <si>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</si>
  <si>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</si>
  <si>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</si>
  <si>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</si>
  <si>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</si>
  <si>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</si>
  <si>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</si>
  <si>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</si>
  <si>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</si>
  <si>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</si>
  <si>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</si>
  <si>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</si>
  <si>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</si>
  <si>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</si>
  <si>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</si>
  <si>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</si>
  <si>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</si>
  <si>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</si>
  <si>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</si>
  <si>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</si>
  <si>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</si>
  <si>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</si>
  <si>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</si>
  <si>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</si>
  <si>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</si>
  <si>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</si>
  <si>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</si>
  <si>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</si>
  <si>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</si>
  <si>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</si>
  <si>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</si>
  <si>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</si>
  <si>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</si>
  <si>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</si>
  <si>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</si>
  <si>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</si>
  <si>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</si>
  <si>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</si>
  <si>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</si>
  <si>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</si>
  <si>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</si>
  <si>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</si>
  <si>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</si>
  <si>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</si>
  <si>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</si>
  <si>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</si>
  <si>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</si>
  <si>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</si>
  <si>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</si>
  <si>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</si>
  <si>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</si>
  <si>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</si>
  <si>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</si>
  <si>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</si>
  <si>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</si>
  <si>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</si>
  <si>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</si>
  <si>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</si>
  <si>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</si>
  <si>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</si>
  <si>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</si>
  <si>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</si>
  <si>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</si>
  <si>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</si>
  <si>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</si>
  <si>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</si>
  <si>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</si>
  <si>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</si>
  <si>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</si>
  <si>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</si>
  <si>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</si>
  <si>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</si>
  <si>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</si>
  <si>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</si>
  <si>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</si>
  <si>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</si>
  <si>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</si>
  <si>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</si>
  <si>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</si>
  <si>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</si>
  <si>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</si>
  <si>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</si>
  <si>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</si>
  <si>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</si>
  <si>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</si>
  <si>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</si>
  <si>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</si>
  <si>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</si>
  <si>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</si>
  <si>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</si>
  <si>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</si>
  <si>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</si>
  <si>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</si>
  <si>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</si>
  <si>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</si>
  <si>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</si>
  <si>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</si>
  <si>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</si>
  <si>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</si>
  <si>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</si>
  <si>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</si>
  <si>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</si>
  <si>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</si>
  <si>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</si>
  <si>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</si>
  <si>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</si>
  <si>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</si>
  <si>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</si>
  <si>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</si>
  <si>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</si>
  <si>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</si>
  <si>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</si>
  <si>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</si>
  <si>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</si>
  <si>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</si>
  <si>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</si>
  <si>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</si>
  <si>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</si>
  <si>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</si>
  <si>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</si>
  <si>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</si>
  <si>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</si>
  <si>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</si>
  <si>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</si>
  <si>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</si>
  <si>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</si>
  <si>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</si>
  <si>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</si>
  <si>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</si>
  <si>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</si>
  <si>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</si>
  <si>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</si>
  <si>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</si>
  <si>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</si>
  <si>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</si>
  <si>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</si>
  <si>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</si>
  <si>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</si>
  <si>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</si>
  <si>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</si>
  <si>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</si>
  <si>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</si>
  <si>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</si>
  <si>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</si>
  <si>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</si>
  <si>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</si>
  <si>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</si>
  <si>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</si>
  <si>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</si>
  <si>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</si>
  <si>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</si>
  <si>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</si>
  <si>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</si>
  <si>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</si>
  <si>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</si>
  <si>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</si>
  <si>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</si>
  <si>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</si>
  <si>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</si>
  <si>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</si>
  <si>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</si>
  <si>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</si>
  <si>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</si>
  <si>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</si>
  <si>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</si>
  <si>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</si>
  <si>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</si>
  <si>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</si>
  <si>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</si>
  <si>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</si>
  <si>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</si>
  <si>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</si>
  <si>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</si>
  <si>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</si>
  <si>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</si>
  <si>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</si>
  <si>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</si>
  <si>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</si>
  <si>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</si>
  <si>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</si>
  <si>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</si>
  <si>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</si>
  <si>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</si>
  <si>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</si>
  <si>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</si>
  <si>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</si>
  <si>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</si>
  <si>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</si>
  <si>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</si>
  <si>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</si>
  <si>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</si>
  <si>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</si>
  <si>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</si>
  <si>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</si>
  <si>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</si>
  <si>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</si>
  <si>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</si>
  <si>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</si>
  <si>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</si>
  <si>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</si>
  <si>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</si>
  <si>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</si>
  <si>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</si>
  <si>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</si>
  <si>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</si>
  <si>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</si>
  <si>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</si>
  <si>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</si>
  <si>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</si>
  <si>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</si>
  <si>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</si>
  <si>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</si>
  <si>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</si>
  <si>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</si>
  <si>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</si>
  <si>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</si>
  <si>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</si>
  <si>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</si>
  <si>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</si>
  <si>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</si>
  <si>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</si>
  <si>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</si>
  <si>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</si>
  <si>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</si>
  <si>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</si>
  <si>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</si>
  <si>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</si>
  <si>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</si>
  <si>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</si>
  <si>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</si>
  <si>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</si>
  <si>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</si>
  <si>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</si>
  <si>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</si>
  <si>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</si>
  <si>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</si>
  <si>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</si>
  <si>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</si>
  <si>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</si>
  <si>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</si>
  <si>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</si>
  <si>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</si>
  <si>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</si>
  <si>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</si>
  <si>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</si>
  <si>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</si>
  <si>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</si>
  <si>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</si>
  <si>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</si>
  <si>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</si>
  <si>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</si>
  <si>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</si>
  <si>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</si>
  <si>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</si>
  <si>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</si>
  <si>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</si>
  <si>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</si>
  <si>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</si>
  <si>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</si>
  <si>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</si>
  <si>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</si>
  <si>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</si>
  <si>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</si>
  <si>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</si>
  <si>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</si>
  <si>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</si>
  <si>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</si>
  <si>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</si>
  <si>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</si>
  <si>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</si>
  <si>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</si>
  <si>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</si>
  <si>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</si>
  <si>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</si>
  <si>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</si>
  <si>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</si>
  <si>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</si>
  <si>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</si>
  <si>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</si>
  <si>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</si>
  <si>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</si>
  <si>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</si>
  <si>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</si>
  <si>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</si>
  <si>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</si>
  <si>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</si>
  <si>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</si>
  <si>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</si>
  <si>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</si>
  <si>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</si>
  <si>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</si>
  <si>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</si>
  <si>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</si>
  <si>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</si>
  <si>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</si>
  <si>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</si>
  <si>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</si>
  <si>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</si>
  <si>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</si>
  <si>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</si>
  <si>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</si>
  <si>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</si>
  <si>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</si>
  <si>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</si>
  <si>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</si>
  <si>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</si>
  <si>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</si>
  <si>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</si>
  <si>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</si>
  <si>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</si>
  <si>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</si>
  <si>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</si>
  <si>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</si>
  <si>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</si>
  <si>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</si>
  <si>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</si>
  <si>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</si>
  <si>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</si>
  <si>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</si>
  <si>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</si>
  <si>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</si>
  <si>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</si>
  <si>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</si>
  <si>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</si>
  <si>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</si>
  <si>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</si>
  <si>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</si>
  <si>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</si>
  <si>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</si>
  <si>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</si>
  <si>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</si>
  <si>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</si>
  <si>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</si>
  <si>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</si>
  <si>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</si>
  <si>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</si>
  <si>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</si>
  <si>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</si>
  <si>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</si>
  <si>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</si>
  <si>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</si>
  <si>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</si>
  <si>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</si>
  <si>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</si>
  <si>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</si>
  <si>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</si>
  <si>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</si>
  <si>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</si>
  <si>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</si>
  <si>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</si>
  <si>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</si>
  <si>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</si>
  <si>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</si>
  <si>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</si>
  <si>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</si>
  <si>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</si>
  <si>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</si>
  <si>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</si>
  <si>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</si>
  <si>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</si>
  <si>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</si>
  <si>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</si>
  <si>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</si>
  <si>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</si>
  <si>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</si>
  <si>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</si>
  <si>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</si>
  <si>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</si>
  <si>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</si>
  <si>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</si>
  <si>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</si>
  <si>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</si>
  <si>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</si>
  <si>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</si>
  <si>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</si>
  <si>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</si>
  <si>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</si>
  <si>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</si>
  <si>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</si>
  <si>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</si>
  <si>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</si>
  <si>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</si>
  <si>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</si>
  <si>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</si>
  <si>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</si>
  <si>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</si>
  <si>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</si>
  <si>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</si>
  <si>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</si>
  <si>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</si>
  <si>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</si>
  <si>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</si>
  <si>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</si>
  <si>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</si>
  <si>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</si>
  <si>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</si>
  <si>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</si>
  <si>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</si>
  <si>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</si>
  <si>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</si>
  <si>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</si>
  <si>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</si>
  <si>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</si>
  <si>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</si>
  <si>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</si>
  <si>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</si>
  <si>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</si>
  <si>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</si>
  <si>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</si>
  <si>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</si>
  <si>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</si>
  <si>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</si>
  <si>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</si>
  <si>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</si>
  <si>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</si>
  <si>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</si>
  <si>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</si>
  <si>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</si>
  <si>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</si>
  <si>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</si>
  <si>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</si>
  <si>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</si>
  <si>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</si>
  <si>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</si>
  <si>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</si>
  <si>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</si>
  <si>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</si>
  <si>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</si>
  <si>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</si>
  <si>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</si>
  <si>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</si>
  <si>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</si>
  <si>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</si>
  <si>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</si>
  <si>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</si>
  <si>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</si>
  <si>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</si>
  <si>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</si>
  <si>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</si>
  <si>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</si>
  <si>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</si>
  <si>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</si>
  <si>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</si>
  <si>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</si>
  <si>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</si>
  <si>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</si>
  <si>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</si>
  <si>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</si>
  <si>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</si>
  <si>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</si>
  <si>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</si>
  <si>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</si>
  <si>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</si>
  <si>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</si>
  <si>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</si>
  <si>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</si>
  <si>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</si>
  <si>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</si>
  <si>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</si>
  <si>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</si>
  <si>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</si>
  <si>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</si>
  <si>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</si>
  <si>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</si>
  <si>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</si>
  <si>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</si>
  <si>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</si>
  <si>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</si>
  <si>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</si>
  <si>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</si>
  <si>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</si>
  <si>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</si>
  <si>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</si>
  <si>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</si>
  <si>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</si>
  <si>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</si>
  <si>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</si>
  <si>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</si>
  <si>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</si>
  <si>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</si>
  <si>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</si>
  <si>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</si>
  <si>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</si>
  <si>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</si>
  <si>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</si>
  <si>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</si>
  <si>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</si>
  <si>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</si>
  <si>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</si>
  <si>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</si>
  <si>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</si>
  <si>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</si>
  <si>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</si>
  <si>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</si>
  <si>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</si>
  <si>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</si>
  <si>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</si>
  <si>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</si>
  <si>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</si>
  <si>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</si>
  <si>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</si>
  <si>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</si>
  <si>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</si>
  <si>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</si>
  <si>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</si>
  <si>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</si>
  <si>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</si>
  <si>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</si>
  <si>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</si>
  <si>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</si>
  <si>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</si>
  <si>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</si>
  <si>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</si>
  <si>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</si>
  <si>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</si>
  <si>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</si>
  <si>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</si>
  <si>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</si>
  <si>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</si>
  <si>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</si>
  <si>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</si>
  <si>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</si>
  <si>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</si>
  <si>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</si>
  <si>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</si>
  <si>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</si>
  <si>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</si>
  <si>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</si>
  <si>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</si>
  <si>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</si>
  <si>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</si>
  <si>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</si>
  <si>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</si>
  <si>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</si>
  <si>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</si>
  <si>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</si>
  <si>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</si>
  <si>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</si>
  <si>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</si>
  <si>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</si>
  <si>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</si>
  <si>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</si>
  <si>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</si>
  <si>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</si>
  <si>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</si>
  <si>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</si>
  <si>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</si>
  <si>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</si>
  <si>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</si>
  <si>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</si>
  <si>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</si>
  <si>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</si>
  <si>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</si>
  <si>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</si>
  <si>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</si>
  <si>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</si>
  <si>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</si>
  <si>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</si>
  <si>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</si>
  <si>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</si>
  <si>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</si>
  <si>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</si>
  <si>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</si>
  <si>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</si>
  <si>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</si>
  <si>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</si>
  <si>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</si>
  <si>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</si>
  <si>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</si>
  <si>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</si>
  <si>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</si>
  <si>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</si>
  <si>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</si>
  <si>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</si>
  <si>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</si>
  <si>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</si>
  <si>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</si>
  <si>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</si>
  <si>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</si>
  <si>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</si>
  <si>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</si>
  <si>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</si>
  <si>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</si>
  <si>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</si>
  <si>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</si>
  <si>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</si>
  <si>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</si>
  <si>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</si>
  <si>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</si>
  <si>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</si>
  <si>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</si>
  <si>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</si>
  <si>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</si>
  <si>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</si>
  <si>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</si>
  <si>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</si>
  <si>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</si>
  <si>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</si>
  <si>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</si>
  <si>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</si>
  <si>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</si>
  <si>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</si>
  <si>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</si>
  <si>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</si>
  <si>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</si>
  <si>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</si>
  <si>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</si>
  <si>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</si>
  <si>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</si>
  <si>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</si>
  <si>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</si>
  <si>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</si>
  <si>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</si>
  <si>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</si>
  <si>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</si>
  <si>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</si>
  <si>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</si>
  <si>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</si>
  <si>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</si>
  <si>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</si>
  <si>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</si>
  <si>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</si>
  <si>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</si>
  <si>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</si>
  <si>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</si>
  <si>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</si>
  <si>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</si>
  <si>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</si>
  <si>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</si>
  <si>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</si>
  <si>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</si>
  <si>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</si>
  <si>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</si>
  <si>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</si>
  <si>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</si>
  <si>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</si>
  <si>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</si>
  <si>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</si>
  <si>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</si>
  <si>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</si>
  <si>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</si>
  <si>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</si>
  <si>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</si>
  <si>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</si>
  <si>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</si>
  <si>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</si>
  <si>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</si>
  <si>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</si>
  <si>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</si>
  <si>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</si>
  <si>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</si>
  <si>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</si>
  <si>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</si>
  <si>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</si>
  <si>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</si>
  <si>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</si>
  <si>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</si>
  <si>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</si>
  <si>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</si>
  <si>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</si>
  <si>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</si>
  <si>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</si>
  <si>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</si>
  <si>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</si>
  <si>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</si>
  <si>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</si>
  <si>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</si>
  <si>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</si>
  <si>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</si>
  <si>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</si>
  <si>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</si>
  <si>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</si>
  <si>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</si>
  <si>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</si>
  <si>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</si>
  <si>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</si>
  <si>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</si>
  <si>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</si>
  <si>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</si>
  <si>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</si>
  <si>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</si>
  <si>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</si>
  <si>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</si>
  <si>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</si>
  <si>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</si>
  <si>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</si>
  <si>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</si>
  <si>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</si>
  <si>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</si>
  <si>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</si>
  <si>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</si>
  <si>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</si>
  <si>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</si>
  <si>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</si>
  <si>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</si>
  <si>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</si>
  <si>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</si>
  <si>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</si>
  <si>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</si>
  <si>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</si>
  <si>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</si>
  <si>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</si>
  <si>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</si>
  <si>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</si>
  <si>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</si>
  <si>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</si>
  <si>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</si>
  <si>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</si>
  <si>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</si>
  <si>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</si>
  <si>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</si>
  <si>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</si>
  <si>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</si>
  <si>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</si>
  <si>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</si>
  <si>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</si>
  <si>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</si>
  <si>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</si>
  <si>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</si>
  <si>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</si>
  <si>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</si>
  <si>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</si>
  <si>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</si>
  <si>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</si>
  <si>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</si>
  <si>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</si>
  <si>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</si>
  <si>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</si>
  <si>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</si>
  <si>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</si>
  <si>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</si>
  <si>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</si>
  <si>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</si>
  <si>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</si>
  <si>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</si>
  <si>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</si>
  <si>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</si>
  <si>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</si>
  <si>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</si>
  <si>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</si>
  <si>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</si>
  <si>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</si>
  <si>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</si>
  <si>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</si>
  <si>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</si>
  <si>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</si>
  <si>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</si>
  <si>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</si>
  <si>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</si>
  <si>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</si>
  <si>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</si>
  <si>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</si>
  <si>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</si>
  <si>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</si>
  <si>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</si>
  <si>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</si>
  <si>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</si>
  <si>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</si>
  <si>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</si>
  <si>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</si>
  <si>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</si>
  <si>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</si>
  <si>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</si>
  <si>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</si>
  <si>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</si>
  <si>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</si>
  <si>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</si>
  <si>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</si>
  <si>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</si>
  <si>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</si>
  <si>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</si>
  <si>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</si>
  <si>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</si>
  <si>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</si>
  <si>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</si>
  <si>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</si>
  <si>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</si>
  <si>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</si>
  <si>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</si>
  <si>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</si>
  <si>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</si>
  <si>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</si>
  <si>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</si>
  <si>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</si>
  <si>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</si>
  <si>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</si>
  <si>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</si>
  <si>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</si>
  <si>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</si>
  <si>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</si>
  <si>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</si>
  <si>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</si>
  <si>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</si>
  <si>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</si>
  <si>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</si>
  <si>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</si>
  <si>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</si>
  <si>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</si>
  <si>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</si>
  <si>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</si>
  <si>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</si>
  <si>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</si>
  <si>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</si>
  <si>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</si>
  <si>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</si>
  <si>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</si>
  <si>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</si>
  <si>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</si>
  <si>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</si>
  <si>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</si>
  <si>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</si>
  <si>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</si>
  <si>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</si>
  <si>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</si>
  <si>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</si>
  <si>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</si>
  <si>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</si>
  <si>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</si>
  <si>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</si>
  <si>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</si>
  <si>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</si>
  <si>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</si>
  <si>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</si>
  <si>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</si>
  <si>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</si>
  <si>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</si>
  <si>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</si>
  <si>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</si>
  <si>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</si>
  <si>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</si>
  <si>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</si>
  <si>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</si>
  <si>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</si>
  <si>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</si>
  <si>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</si>
  <si>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</si>
  <si>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</si>
  <si>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</si>
  <si>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</si>
  <si>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</si>
  <si>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</si>
  <si>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</si>
  <si>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</si>
  <si>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</si>
  <si>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</si>
  <si>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</si>
  <si>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</si>
  <si>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</si>
  <si>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</si>
  <si>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</si>
  <si>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</si>
  <si>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</si>
  <si>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</si>
  <si>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</si>
  <si>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</si>
  <si>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</si>
  <si>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</si>
  <si>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</si>
  <si>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</si>
  <si>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</si>
  <si>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</si>
  <si>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</si>
  <si>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</si>
  <si>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</si>
  <si>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</si>
  <si>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</si>
  <si>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</si>
  <si>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</si>
  <si>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</si>
  <si>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</si>
  <si>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</si>
  <si>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</si>
  <si>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</si>
  <si>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</si>
  <si>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</si>
  <si>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</si>
  <si>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</si>
  <si>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</si>
  <si>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</si>
  <si>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</si>
  <si>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</si>
  <si>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</si>
  <si>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</si>
  <si>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</si>
  <si>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</si>
  <si>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</si>
  <si>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</si>
  <si>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</si>
  <si>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</si>
  <si>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</si>
  <si>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</si>
  <si>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</si>
  <si>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</si>
  <si>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</si>
  <si>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</si>
  <si>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</si>
  <si>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</si>
  <si>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</si>
  <si>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</si>
  <si>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</si>
  <si>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</si>
  <si>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</si>
  <si>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</si>
  <si>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</si>
  <si>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</si>
  <si>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</si>
  <si>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</si>
  <si>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</si>
  <si>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</si>
  <si>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</si>
  <si>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</si>
  <si>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</si>
  <si>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</si>
  <si>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</si>
  <si>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</si>
  <si>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</si>
  <si>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</si>
  <si>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</si>
  <si>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</si>
  <si>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</si>
  <si>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</si>
  <si>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</si>
  <si>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</si>
  <si>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</si>
  <si>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</si>
  <si>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</si>
  <si>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</si>
  <si>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</si>
  <si>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</si>
  <si>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</si>
  <si>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</si>
  <si>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</si>
  <si>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</si>
  <si>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</si>
  <si>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</si>
  <si>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</si>
  <si>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</si>
  <si>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</si>
  <si>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</si>
  <si>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</si>
  <si>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</si>
  <si>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</si>
  <si>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</si>
  <si>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</si>
  <si>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</si>
  <si>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</si>
  <si>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</si>
  <si>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</si>
  <si>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</si>
  <si>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</si>
  <si>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</si>
  <si>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</si>
  <si>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</si>
  <si>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</si>
  <si>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</si>
  <si>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</si>
  <si>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</si>
  <si>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</si>
  <si>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</si>
  <si>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</si>
  <si>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</si>
  <si>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</si>
  <si>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</si>
  <si>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</si>
  <si>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</si>
  <si>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</si>
  <si>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</si>
  <si>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</si>
  <si>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</si>
  <si>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</si>
  <si>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</si>
  <si>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</si>
  <si>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</si>
  <si>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</si>
  <si>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</si>
  <si>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</si>
  <si>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</si>
  <si>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</si>
  <si>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</si>
  <si>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</si>
  <si>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</si>
  <si>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</si>
  <si>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</si>
  <si>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</si>
  <si>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</si>
  <si>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</si>
  <si>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</si>
  <si>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</si>
  <si>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</si>
  <si>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</si>
  <si>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</si>
  <si>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</si>
  <si>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</si>
  <si>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</si>
  <si>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</si>
  <si>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</si>
  <si>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</si>
  <si>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</si>
  <si>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</si>
  <si>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</si>
  <si>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</si>
  <si>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</si>
  <si>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</si>
  <si>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</si>
  <si>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</si>
  <si>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</si>
  <si>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</si>
  <si>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</si>
  <si>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</si>
  <si>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</si>
  <si>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</si>
  <si>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</si>
  <si>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</si>
  <si>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</si>
  <si>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</si>
  <si>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</si>
  <si>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</si>
  <si>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</si>
  <si>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</si>
  <si>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</si>
  <si>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</si>
  <si>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</si>
  <si>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</si>
  <si>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</si>
  <si>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</si>
  <si>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</si>
  <si>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</si>
  <si>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</si>
  <si>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</si>
  <si>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</si>
  <si>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</si>
  <si>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</si>
  <si>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</si>
  <si>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</si>
  <si>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</si>
  <si>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</si>
  <si>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</si>
  <si>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</si>
  <si>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</si>
  <si>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</si>
  <si>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</si>
  <si>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</si>
  <si>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</si>
  <si>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</si>
  <si>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</si>
  <si>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</si>
  <si>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</si>
  <si>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</si>
  <si>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</si>
  <si>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</si>
  <si>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</si>
  <si>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</si>
  <si>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</si>
  <si>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</si>
  <si>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</si>
  <si>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</si>
  <si>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</si>
  <si>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</si>
  <si>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</si>
  <si>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</si>
  <si>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</si>
  <si>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</si>
  <si>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</si>
  <si>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</si>
  <si>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</si>
  <si>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</si>
  <si>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</si>
  <si>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</si>
  <si>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</si>
  <si>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</si>
  <si>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</si>
  <si>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</si>
  <si>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</si>
  <si>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</si>
  <si>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</si>
  <si>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</si>
  <si>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</si>
  <si>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</si>
  <si>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</si>
  <si>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</si>
  <si>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</si>
  <si>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</si>
  <si>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</si>
  <si>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</si>
  <si>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</si>
  <si>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</si>
  <si>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</si>
  <si>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</si>
  <si>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</si>
  <si>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</si>
  <si>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</si>
  <si>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</si>
  <si>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</si>
  <si>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</si>
  <si>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</si>
  <si>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</si>
  <si>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</si>
  <si>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</si>
  <si>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</si>
  <si>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</si>
  <si>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</si>
  <si>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</si>
  <si>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</si>
  <si>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</si>
  <si>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</si>
  <si>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</si>
  <si>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</si>
  <si>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</si>
  <si>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</si>
  <si>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</si>
  <si>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</si>
  <si>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</si>
  <si>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</si>
  <si>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</si>
  <si>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</si>
  <si>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</si>
  <si>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</si>
  <si>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</si>
  <si>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</si>
  <si>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</si>
  <si>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</si>
  <si>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</si>
  <si>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</si>
  <si>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</si>
  <si>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</si>
  <si>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</si>
  <si>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</si>
  <si>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</si>
  <si>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</si>
  <si>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</si>
  <si>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</si>
  <si>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</si>
  <si>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</si>
  <si>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</si>
  <si>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</si>
  <si>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</si>
  <si>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</si>
  <si>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</si>
  <si>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</si>
  <si>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</si>
  <si>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</si>
  <si>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</si>
  <si>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</si>
  <si>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</si>
  <si>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</si>
  <si>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</si>
  <si>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</si>
  <si>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</si>
  <si>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</si>
  <si>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</si>
  <si>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</si>
  <si>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</si>
  <si>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</si>
  <si>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</si>
  <si>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</si>
  <si>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</si>
  <si>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</si>
  <si>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</si>
  <si>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</si>
  <si>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</si>
  <si>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</si>
  <si>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</si>
  <si>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</si>
  <si>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</si>
  <si>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</si>
  <si>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</si>
  <si>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</si>
  <si>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</si>
  <si>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</si>
  <si>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</si>
  <si>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</si>
  <si>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</si>
  <si>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</si>
  <si>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</si>
  <si>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</si>
  <si>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</si>
  <si>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</si>
  <si>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</si>
  <si>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</si>
  <si>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</si>
  <si>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</si>
  <si>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</si>
  <si>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</si>
  <si>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</si>
  <si>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</si>
  <si>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</si>
  <si>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</si>
  <si>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</si>
  <si>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</si>
  <si>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</si>
  <si>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</si>
  <si>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</si>
  <si>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</si>
  <si>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</si>
  <si>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</si>
  <si>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</si>
  <si>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</si>
  <si>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</si>
  <si>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</si>
  <si>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</si>
  <si>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</si>
  <si>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</si>
  <si>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</si>
  <si>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</si>
  <si>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</si>
  <si>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</si>
  <si>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</si>
  <si>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</si>
  <si>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</si>
  <si>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</si>
  <si>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</si>
  <si>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</si>
  <si>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</si>
  <si>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</si>
  <si>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</si>
  <si>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</si>
  <si>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</si>
  <si>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</si>
  <si>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</si>
  <si>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</si>
  <si>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</si>
  <si>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</si>
  <si>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</si>
  <si>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</si>
  <si>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</si>
  <si>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</si>
  <si>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</si>
  <si>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</si>
  <si>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</si>
  <si>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</si>
  <si>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</si>
  <si>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</si>
  <si>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</si>
  <si>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</si>
  <si>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</si>
  <si>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</si>
  <si>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</si>
  <si>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</si>
  <si>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</si>
  <si>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</si>
  <si>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</si>
  <si>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</si>
  <si>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</si>
  <si>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</si>
  <si>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</si>
  <si>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</si>
  <si>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</si>
  <si>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</si>
  <si>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</si>
  <si>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</si>
  <si>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</si>
  <si>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</si>
  <si>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</si>
  <si>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</si>
  <si>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</si>
  <si>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</si>
  <si>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</si>
  <si>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</si>
  <si>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</si>
  <si>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</si>
  <si>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</si>
  <si>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</si>
  <si>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</si>
  <si>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</si>
  <si>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</si>
  <si>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</si>
  <si>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</si>
  <si>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</si>
  <si>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</si>
  <si>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</si>
  <si>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</si>
  <si>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</si>
  <si>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</si>
  <si>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</si>
  <si>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</si>
  <si>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</si>
  <si>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</si>
  <si>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</si>
  <si>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</si>
  <si>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</si>
  <si>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</si>
  <si>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</si>
  <si>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</si>
  <si>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</si>
  <si>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</si>
  <si>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</si>
  <si>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</si>
  <si>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</si>
  <si>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</si>
  <si>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</si>
  <si>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</si>
  <si>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</si>
  <si>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</si>
  <si>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</si>
  <si>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</si>
  <si>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</si>
  <si>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</si>
  <si>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</si>
  <si>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</si>
  <si>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</si>
  <si>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</si>
  <si>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</si>
  <si>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</si>
  <si>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</si>
  <si>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</si>
  <si>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</si>
  <si>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</si>
  <si>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</si>
  <si>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</si>
  <si>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</si>
  <si>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</si>
  <si>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</si>
  <si>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</si>
  <si>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</si>
  <si>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</si>
  <si>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</si>
  <si>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</si>
  <si>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</si>
  <si>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</si>
  <si>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</si>
  <si>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</si>
  <si>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</si>
  <si>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</si>
  <si>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</si>
  <si>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</si>
  <si>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</si>
  <si>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</si>
  <si>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</si>
  <si>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</si>
  <si>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</si>
  <si>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</si>
  <si>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</si>
  <si>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</si>
  <si>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</si>
  <si>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</si>
  <si>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</si>
  <si>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</si>
  <si>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</si>
  <si>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</si>
  <si>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</si>
  <si>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</si>
  <si>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</si>
  <si>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</si>
  <si>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</si>
  <si>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</si>
  <si>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</si>
  <si>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</si>
  <si>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</si>
  <si>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</si>
  <si>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</si>
  <si>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</si>
  <si>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</si>
  <si>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</si>
  <si>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</si>
  <si>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</si>
  <si>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</si>
  <si>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</si>
  <si>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</si>
  <si>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</si>
  <si>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</si>
  <si>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</si>
  <si>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</si>
  <si>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</si>
  <si>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</si>
  <si>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</si>
  <si>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</si>
  <si>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</si>
  <si>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</si>
  <si>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</si>
  <si>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</si>
  <si>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</si>
  <si>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</si>
  <si>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</si>
  <si>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</si>
  <si>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</si>
  <si>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</si>
  <si>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</si>
  <si>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</si>
  <si>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</si>
  <si>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</si>
  <si>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</si>
  <si>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</si>
  <si>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</si>
  <si>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</si>
  <si>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</si>
  <si>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</si>
  <si>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</si>
  <si>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</si>
  <si>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</si>
  <si>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</si>
  <si>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</si>
  <si>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</si>
  <si>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</si>
  <si>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</si>
  <si>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</si>
  <si>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</si>
  <si>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</si>
  <si>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</si>
  <si>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</si>
  <si>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</si>
  <si>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</si>
  <si>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</si>
  <si>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</si>
  <si>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</si>
  <si>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</si>
  <si>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</si>
  <si>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</si>
  <si>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</si>
  <si>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</si>
  <si>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</si>
  <si>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</si>
  <si>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</si>
  <si>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</si>
  <si>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</si>
  <si>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</si>
  <si>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</si>
  <si>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</si>
  <si>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</si>
  <si>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</si>
  <si>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</si>
  <si>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</si>
  <si>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</si>
  <si>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</si>
  <si>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</si>
  <si>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</si>
  <si>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</si>
  <si>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</si>
  <si>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</si>
  <si>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</si>
  <si>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</si>
  <si>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</si>
  <si>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</si>
  <si>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</si>
  <si>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</si>
  <si>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</si>
  <si>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</si>
  <si>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</si>
  <si>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</si>
  <si>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</si>
  <si>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</si>
  <si>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</si>
  <si>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</si>
  <si>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</si>
  <si>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</si>
  <si>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</si>
  <si>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</si>
  <si>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</si>
  <si>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</si>
  <si>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</si>
  <si>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</si>
  <si>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</si>
  <si>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</si>
  <si>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</si>
  <si>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</si>
  <si>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</si>
  <si>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</si>
  <si>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</si>
  <si>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</si>
  <si>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</si>
  <si>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</si>
  <si>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</si>
  <si>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</si>
  <si>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</si>
  <si>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</si>
  <si>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</si>
  <si>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</si>
  <si>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</si>
  <si>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</si>
  <si>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</si>
  <si>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</si>
  <si>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</si>
  <si>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</si>
  <si>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</si>
  <si>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</si>
  <si>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</si>
  <si>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</si>
  <si>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</si>
  <si>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</si>
  <si>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</si>
  <si>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</si>
  <si>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</si>
  <si>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</si>
  <si>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</si>
  <si>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</si>
  <si>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</si>
  <si>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</si>
  <si>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</si>
  <si>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</si>
  <si>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</si>
  <si>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</si>
  <si>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</si>
  <si>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</si>
  <si>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</si>
  <si>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</si>
  <si>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</si>
  <si>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</si>
  <si>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</si>
  <si>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</si>
  <si>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</si>
  <si>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</si>
  <si>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</si>
  <si>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</si>
  <si>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</si>
  <si>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</si>
  <si>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</si>
  <si>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</si>
  <si>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</si>
  <si>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</si>
  <si>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</si>
  <si>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</si>
  <si>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</si>
  <si>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</si>
  <si>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</si>
  <si>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</si>
  <si>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</si>
  <si>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</si>
  <si>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</si>
  <si>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</si>
  <si>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</si>
  <si>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</si>
  <si>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</si>
  <si>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</si>
  <si>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</si>
  <si>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</si>
  <si>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</si>
  <si>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</si>
  <si>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</si>
  <si>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</si>
  <si>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</si>
  <si>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</si>
  <si>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</si>
  <si>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</si>
  <si>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</si>
  <si>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</si>
  <si>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</si>
  <si>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</si>
  <si>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</si>
  <si>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</si>
  <si>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</si>
  <si>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</si>
  <si>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</si>
  <si>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</si>
  <si>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</si>
  <si>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</si>
  <si>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</si>
  <si>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</si>
  <si>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</si>
  <si>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</si>
  <si>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</si>
  <si>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</si>
  <si>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</si>
  <si>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</si>
  <si>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</si>
  <si>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</si>
  <si>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</si>
  <si>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</si>
  <si>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</si>
  <si>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</si>
  <si>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</si>
  <si>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</si>
  <si>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</si>
  <si>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</si>
  <si>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</si>
  <si>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</si>
  <si>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</si>
  <si>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</si>
  <si>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</si>
  <si>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</si>
  <si>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</si>
  <si>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</si>
  <si>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</si>
  <si>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</si>
  <si>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</si>
  <si>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</si>
  <si>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</si>
  <si>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</si>
  <si>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</si>
  <si>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</si>
  <si>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</si>
  <si>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</si>
  <si>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</si>
  <si>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</si>
  <si>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</si>
  <si>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</si>
  <si>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</si>
  <si>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</si>
  <si>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</si>
  <si>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</si>
  <si>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</si>
  <si>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</si>
  <si>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</si>
  <si>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</si>
  <si>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</si>
  <si>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</si>
  <si>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</si>
  <si>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</si>
  <si>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</si>
  <si>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</si>
  <si>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</si>
  <si>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</si>
  <si>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</si>
  <si>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</si>
  <si>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</si>
  <si>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</si>
  <si>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</si>
  <si>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</si>
  <si>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</si>
  <si>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</si>
  <si>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</si>
  <si>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</si>
  <si>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</si>
  <si>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</si>
  <si>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</si>
  <si>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</si>
  <si>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</si>
  <si>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</si>
  <si>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</si>
  <si>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</si>
  <si>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</si>
  <si>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</si>
  <si>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</si>
  <si>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</si>
  <si>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</si>
  <si>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</si>
  <si>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</si>
  <si>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</si>
  <si>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</si>
  <si>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</si>
  <si>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</si>
  <si>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</si>
  <si>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</si>
  <si>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</si>
  <si>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</si>
  <si>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</si>
  <si>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</si>
  <si>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</si>
  <si>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</si>
  <si>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</si>
  <si>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</si>
  <si>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</si>
  <si>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</si>
  <si>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</si>
  <si>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</si>
  <si>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</si>
  <si>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</si>
  <si>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</si>
  <si>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</si>
  <si>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</si>
  <si>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</si>
  <si>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</si>
  <si>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</si>
  <si>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</si>
  <si>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</si>
  <si>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</si>
  <si>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</si>
  <si>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</si>
  <si>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</si>
  <si>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</si>
  <si>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</si>
  <si>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</si>
  <si>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</si>
  <si>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</si>
  <si>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</si>
  <si>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</si>
  <si>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</si>
  <si>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</si>
  <si>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</si>
  <si>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</si>
  <si>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</si>
  <si>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</si>
  <si>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</si>
  <si>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</si>
  <si>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</si>
  <si>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</si>
  <si>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</si>
  <si>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</si>
  <si>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</si>
  <si>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</si>
  <si>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</si>
  <si>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</si>
  <si>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</si>
  <si>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</si>
  <si>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</si>
  <si>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</si>
  <si>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</si>
  <si>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</si>
  <si>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</si>
  <si>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</si>
  <si>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</si>
  <si>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</si>
  <si>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</si>
  <si>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</si>
  <si>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</si>
  <si>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</si>
  <si>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</si>
  <si>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</si>
  <si>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</si>
  <si>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</si>
  <si>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</si>
  <si>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</si>
  <si>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</si>
  <si>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</si>
  <si>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</si>
  <si>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</si>
  <si>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</si>
  <si>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</si>
  <si>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</si>
  <si>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</si>
  <si>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</si>
  <si>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</si>
  <si>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</si>
  <si>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</si>
  <si>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</si>
  <si>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</si>
  <si>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</si>
  <si>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</si>
  <si>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</si>
  <si>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</si>
  <si>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</si>
  <si>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</si>
  <si>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</si>
  <si>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</si>
  <si>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</si>
  <si>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</si>
  <si>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</si>
  <si>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</si>
  <si>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</si>
  <si>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</si>
  <si>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</si>
  <si>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</si>
  <si>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</si>
  <si>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</si>
  <si>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</si>
  <si>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</si>
  <si>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</si>
  <si>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</si>
  <si>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</si>
  <si>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</si>
  <si>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</si>
  <si>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</si>
  <si>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</si>
  <si>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</si>
  <si>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</si>
  <si>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</si>
  <si>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</si>
  <si>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</si>
  <si>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</si>
  <si>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</si>
  <si>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</si>
  <si>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</si>
  <si>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</si>
  <si>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</si>
  <si>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</si>
  <si>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</si>
  <si>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</si>
  <si>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</si>
  <si>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</si>
  <si>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</si>
  <si>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</si>
  <si>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</si>
  <si>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</si>
  <si>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</si>
  <si>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</si>
  <si>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</si>
  <si>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</si>
  <si>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</si>
  <si>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</si>
  <si>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</si>
  <si>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</si>
  <si>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</si>
  <si>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</si>
  <si>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</si>
  <si>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</si>
  <si>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</si>
  <si>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</si>
  <si>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</si>
  <si>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</si>
  <si>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</si>
  <si>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</si>
  <si>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</si>
  <si>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</si>
  <si>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</si>
  <si>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</si>
  <si>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</si>
  <si>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</si>
  <si>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</si>
  <si>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</si>
  <si>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</si>
  <si>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</si>
  <si>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</si>
  <si>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</si>
  <si>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</si>
  <si>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</si>
  <si>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</si>
  <si>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</si>
  <si>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</si>
  <si>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</si>
  <si>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</si>
  <si>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</si>
  <si>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</si>
  <si>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</si>
  <si>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</si>
  <si>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</si>
  <si>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</si>
  <si>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</si>
  <si>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</si>
  <si>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</si>
  <si>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</si>
  <si>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</si>
  <si>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</si>
  <si>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</si>
  <si>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</si>
  <si>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</si>
  <si>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</si>
  <si>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</si>
  <si>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</si>
  <si>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</si>
  <si>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</si>
  <si>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</si>
  <si>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</si>
  <si>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</si>
  <si>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</si>
  <si>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</si>
  <si>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</si>
  <si>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</si>
  <si>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</si>
  <si>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</si>
  <si>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</si>
  <si>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</si>
  <si>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</si>
  <si>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</si>
  <si>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</si>
  <si>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</si>
  <si>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</si>
  <si>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</si>
  <si>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</si>
  <si>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</si>
  <si>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</si>
  <si>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</si>
  <si>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</si>
  <si>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</si>
  <si>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</si>
  <si>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</si>
  <si>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</si>
  <si>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</si>
  <si>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</si>
  <si>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</si>
  <si>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</si>
  <si>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</si>
  <si>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</si>
  <si>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</si>
  <si>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</si>
  <si>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</si>
  <si>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</si>
  <si>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</si>
  <si>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</si>
  <si>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</si>
  <si>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</si>
  <si>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</si>
  <si>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</si>
  <si>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</si>
  <si>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</si>
  <si>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</si>
  <si>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</si>
  <si>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</si>
  <si>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</si>
  <si>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</si>
  <si>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</si>
  <si>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</si>
  <si>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</si>
  <si>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</si>
  <si>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</si>
  <si>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</si>
  <si>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</si>
  <si>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</si>
  <si>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</si>
  <si>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</si>
  <si>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</si>
  <si>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</si>
  <si>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</si>
  <si>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</si>
  <si>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</si>
  <si>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</si>
  <si>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</si>
  <si>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</si>
  <si>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</si>
  <si>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</si>
  <si>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</si>
  <si>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</si>
  <si>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</si>
  <si>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</si>
  <si>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</si>
  <si>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</si>
  <si>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</si>
  <si>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</si>
  <si>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</si>
  <si>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</si>
  <si>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</si>
  <si>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</si>
  <si>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</si>
  <si>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</si>
  <si>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</si>
  <si>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</si>
  <si>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</si>
  <si>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</si>
  <si>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</si>
  <si>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</si>
  <si>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</si>
  <si>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</si>
  <si>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</si>
  <si>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</si>
  <si>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</si>
  <si>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</si>
  <si>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</si>
  <si>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</si>
  <si>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</si>
  <si>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</si>
  <si>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</si>
  <si>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</si>
  <si>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</si>
  <si>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</si>
  <si>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</si>
  <si>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</si>
  <si>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</si>
  <si>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</si>
  <si>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</si>
  <si>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</si>
  <si>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</si>
  <si>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</si>
  <si>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</si>
  <si>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</si>
  <si>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</si>
  <si>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</si>
  <si>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</si>
  <si>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</si>
  <si>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</si>
  <si>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</si>
  <si>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</si>
  <si>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</si>
  <si>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</si>
  <si>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</si>
  <si>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</si>
  <si>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</si>
  <si>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</si>
  <si>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</si>
  <si>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</si>
  <si>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</si>
  <si>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</si>
  <si>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</si>
  <si>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</si>
  <si>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</si>
  <si>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</si>
  <si>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</si>
  <si>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</si>
  <si>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</si>
  <si>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</si>
  <si>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</si>
  <si>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</si>
  <si>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</si>
  <si>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</si>
  <si>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</si>
  <si>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</si>
  <si>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</si>
  <si>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</si>
  <si>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</si>
  <si>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</si>
  <si>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</si>
  <si>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</si>
  <si>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</si>
  <si>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</si>
  <si>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</si>
  <si>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</si>
  <si>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</si>
  <si>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</si>
  <si>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</si>
  <si>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</si>
  <si>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</si>
  <si>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</si>
  <si>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</si>
  <si>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</si>
  <si>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</si>
  <si>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</si>
  <si>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</si>
  <si>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</si>
  <si>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</si>
  <si>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</si>
  <si>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</si>
  <si>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</si>
  <si>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</si>
  <si>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</si>
  <si>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</si>
  <si>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</si>
  <si>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</si>
  <si>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</si>
  <si>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</si>
  <si>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</si>
  <si>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</si>
  <si>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</si>
  <si>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</si>
  <si>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</si>
  <si>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</si>
  <si>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</si>
  <si>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</si>
  <si>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</si>
  <si>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</si>
  <si>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</si>
  <si>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</si>
  <si>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</si>
  <si>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</si>
  <si>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</si>
  <si>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</si>
  <si>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</si>
  <si>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</si>
  <si>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</si>
  <si>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</si>
  <si>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</si>
  <si>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</si>
  <si>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</si>
  <si>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</si>
  <si>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</si>
  <si>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</si>
  <si>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</si>
  <si>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</si>
  <si>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</si>
  <si>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</si>
  <si>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</si>
  <si>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</si>
  <si>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</si>
  <si>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</si>
  <si>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</si>
  <si>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</si>
  <si>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</si>
  <si>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</si>
  <si>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</si>
  <si>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</si>
  <si>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</si>
  <si>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</si>
  <si>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</si>
  <si>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</si>
  <si>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</si>
  <si>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</si>
  <si>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</si>
  <si>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</si>
  <si>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</si>
  <si>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</si>
  <si>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</si>
  <si>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</si>
  <si>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</si>
  <si>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</si>
  <si>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</si>
  <si>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</si>
  <si>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</si>
  <si>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</si>
  <si>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</si>
  <si>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</si>
  <si>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</si>
  <si>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</si>
  <si>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</si>
  <si>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</si>
  <si>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</si>
  <si>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</si>
  <si>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</si>
  <si>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</si>
  <si>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</si>
  <si>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</si>
  <si>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</si>
  <si>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</si>
  <si>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</si>
  <si>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</si>
  <si>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</si>
  <si>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</si>
  <si>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</si>
  <si>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</si>
  <si>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</si>
  <si>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</si>
  <si>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</si>
  <si>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</si>
  <si>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</si>
  <si>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</si>
  <si>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</si>
  <si>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</si>
  <si>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</si>
  <si>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</si>
  <si>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</si>
  <si>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</si>
  <si>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</si>
  <si>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</si>
  <si>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</si>
  <si>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</si>
  <si>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</si>
  <si>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</si>
  <si>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</si>
  <si>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</si>
  <si>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</si>
  <si>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</si>
  <si>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</si>
  <si>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</si>
  <si>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</si>
  <si>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</si>
  <si>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</si>
  <si>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</si>
  <si>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</si>
  <si>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</si>
  <si>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</si>
  <si>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</si>
  <si>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</si>
  <si>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</si>
  <si>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</si>
  <si>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</si>
  <si>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</si>
  <si>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</si>
  <si>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</si>
  <si>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</si>
  <si>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</si>
  <si>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</si>
  <si>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</si>
  <si>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</si>
  <si>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</si>
  <si>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</si>
  <si>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</si>
  <si>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</si>
  <si>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</si>
  <si>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</si>
  <si>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</si>
  <si>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</si>
  <si>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</si>
  <si>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</si>
  <si>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</si>
  <si>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</si>
  <si>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</si>
  <si>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</si>
  <si>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</si>
  <si>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</si>
  <si>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</si>
  <si>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</si>
  <si>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</si>
  <si>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</si>
  <si>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</si>
  <si>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</si>
  <si>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</si>
  <si>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</si>
  <si>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</si>
  <si>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</si>
  <si>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</si>
  <si>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</si>
  <si>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</si>
  <si>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</si>
  <si>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</si>
  <si>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</si>
  <si>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</si>
  <si>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</si>
  <si>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</si>
  <si>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</si>
  <si>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</si>
  <si>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</si>
  <si>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</si>
  <si>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</si>
  <si>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</si>
  <si>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</si>
  <si>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</si>
  <si>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</si>
  <si>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</si>
  <si>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</si>
  <si>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</si>
  <si>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</si>
  <si>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</si>
  <si>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</si>
  <si>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</si>
  <si>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</si>
  <si>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</si>
  <si>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</si>
  <si>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</si>
  <si>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</si>
  <si>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</si>
  <si>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</si>
  <si>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</si>
  <si>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</si>
  <si>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</si>
  <si>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</si>
  <si>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</si>
  <si>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</si>
  <si>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</si>
  <si>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</si>
  <si>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</si>
  <si>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</si>
  <si>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</si>
  <si>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</si>
  <si>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</si>
  <si>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</si>
  <si>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</si>
  <si>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</si>
  <si>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</si>
  <si>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</si>
  <si>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</si>
  <si>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</si>
  <si>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</si>
  <si>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</si>
  <si>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</si>
  <si>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</si>
  <si>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</si>
  <si>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</si>
  <si>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</si>
  <si>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</si>
  <si>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</si>
  <si>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</si>
  <si>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</si>
  <si>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</si>
  <si>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</si>
  <si>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</si>
  <si>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</si>
  <si>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</si>
  <si>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</si>
  <si>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</si>
  <si>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</si>
  <si>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</si>
  <si>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</si>
  <si>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</si>
  <si>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</si>
  <si>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</si>
  <si>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</si>
  <si>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</si>
  <si>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</si>
  <si>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</si>
  <si>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</si>
  <si>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</si>
  <si>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</si>
  <si>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</si>
  <si>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</si>
  <si>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</si>
  <si>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</si>
  <si>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</si>
  <si>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</si>
  <si>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</si>
  <si>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</si>
  <si>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</si>
  <si>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</si>
  <si>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</si>
  <si>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</si>
  <si>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</si>
  <si>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</si>
  <si>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</si>
  <si>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</si>
  <si>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</si>
  <si>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</si>
  <si>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</si>
  <si>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</si>
  <si>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</si>
  <si>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</si>
  <si>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</si>
  <si>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</si>
  <si>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</si>
  <si>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</si>
  <si>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</si>
  <si>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</si>
  <si>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</si>
  <si>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</si>
  <si>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</si>
  <si>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</si>
  <si>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</si>
  <si>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</si>
  <si>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</si>
  <si>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</si>
  <si>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</si>
  <si>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</si>
  <si>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</si>
  <si>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</si>
  <si>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</si>
  <si>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</si>
  <si>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</si>
  <si>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</si>
  <si>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</si>
  <si>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</si>
  <si>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</si>
  <si>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</si>
  <si>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</si>
  <si>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</si>
  <si>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</si>
  <si>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</si>
  <si>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</si>
  <si>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</si>
  <si>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</si>
  <si>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</si>
  <si>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</si>
  <si>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</si>
  <si>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</si>
  <si>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</si>
  <si>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</si>
  <si>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</si>
  <si>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</si>
  <si>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</si>
  <si>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</si>
  <si>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</si>
  <si>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</si>
  <si>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</si>
  <si>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</si>
  <si>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</si>
  <si>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</si>
  <si>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</si>
  <si>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</si>
  <si>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</si>
  <si>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</si>
  <si>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</si>
  <si>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</si>
  <si>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</si>
  <si>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</si>
  <si>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</si>
  <si>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</si>
  <si>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</si>
  <si>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</si>
  <si>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</si>
  <si>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</si>
  <si>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</si>
  <si>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</si>
  <si>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</si>
  <si>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</si>
  <si>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</si>
  <si>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</si>
  <si>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</si>
  <si>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</si>
  <si>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</si>
  <si>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</si>
  <si>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</si>
  <si>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</si>
  <si>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</si>
  <si>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</si>
  <si>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</si>
  <si>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</si>
  <si>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</si>
  <si>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</si>
  <si>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</si>
  <si>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</si>
  <si>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</si>
  <si>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</si>
  <si>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</si>
  <si>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</si>
  <si>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</si>
  <si>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</si>
  <si>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</si>
  <si>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</si>
  <si>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</si>
  <si>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</si>
  <si>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</si>
  <si>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</si>
  <si>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</si>
  <si>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</si>
  <si>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</si>
  <si>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</si>
  <si>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</si>
  <si>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</si>
  <si>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</si>
  <si>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</si>
  <si>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</si>
  <si>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</si>
  <si>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</si>
  <si>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</si>
  <si>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</si>
  <si>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</si>
  <si>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</si>
  <si>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</si>
  <si>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</si>
  <si>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</si>
  <si>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</si>
  <si>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</si>
  <si>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</si>
  <si>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</si>
  <si>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</si>
  <si>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</si>
  <si>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</si>
  <si>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</si>
  <si>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</si>
  <si>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</si>
  <si>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</si>
  <si>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</si>
  <si>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</si>
  <si>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</si>
  <si>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</si>
  <si>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</si>
  <si>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</si>
  <si>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</si>
  <si>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</si>
  <si>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</si>
  <si>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</si>
  <si>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</si>
  <si>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</si>
  <si>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</si>
  <si>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</si>
  <si>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</si>
  <si>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</si>
  <si>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</si>
  <si>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</si>
  <si>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</si>
  <si>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</si>
  <si>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</si>
  <si>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</si>
  <si>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</si>
  <si>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</si>
  <si>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</si>
  <si>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</si>
  <si>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</si>
  <si>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</si>
  <si>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</si>
  <si>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</si>
  <si>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</si>
  <si>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</si>
  <si>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</si>
  <si>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</si>
  <si>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</si>
  <si>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</si>
  <si>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</si>
  <si>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</si>
  <si>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</si>
  <si>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</si>
  <si>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</si>
  <si>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</si>
  <si>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</si>
  <si>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</si>
  <si>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</si>
  <si>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</si>
  <si>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</si>
  <si>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</si>
  <si>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</si>
  <si>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</si>
  <si>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</si>
  <si>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</si>
  <si>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</si>
  <si>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</si>
  <si>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</si>
  <si>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</si>
  <si>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</si>
  <si>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</si>
  <si>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</si>
  <si>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</si>
  <si>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</si>
  <si>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</si>
  <si>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</si>
  <si>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</si>
  <si>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</si>
  <si>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</si>
  <si>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</si>
  <si>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</si>
  <si>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</si>
  <si>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</si>
  <si>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</si>
  <si>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</si>
  <si>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</si>
  <si>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</si>
  <si>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</si>
  <si>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</si>
  <si>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</si>
  <si>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</si>
  <si>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</si>
  <si>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</si>
  <si>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</si>
  <si>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</si>
  <si>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</si>
  <si>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</si>
  <si>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</si>
  <si>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</si>
  <si>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</si>
  <si>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</si>
  <si>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</si>
  <si>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</si>
  <si>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</si>
  <si>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</si>
  <si>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</si>
  <si>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</si>
  <si>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</si>
  <si>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</si>
  <si>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</si>
  <si>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</si>
  <si>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</si>
  <si>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</si>
  <si>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</si>
  <si>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</si>
  <si>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</si>
  <si>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</si>
  <si>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</si>
  <si>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</si>
  <si>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</si>
  <si>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</si>
  <si>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</si>
  <si>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</si>
  <si>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</si>
  <si>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</si>
  <si>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</si>
  <si>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</si>
  <si>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</si>
  <si>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</si>
  <si>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</si>
  <si>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</si>
  <si>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</si>
  <si>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</si>
  <si>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</si>
  <si>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</si>
  <si>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</si>
  <si>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</si>
  <si>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</si>
  <si>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</si>
  <si>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</si>
  <si>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</si>
  <si>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</si>
  <si>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</si>
  <si>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</si>
  <si>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</si>
  <si>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</si>
  <si>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</si>
  <si>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</si>
  <si>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</si>
  <si>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</si>
  <si>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</si>
  <si>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</si>
  <si>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</si>
  <si>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</si>
  <si>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</si>
  <si>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</si>
  <si>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</si>
  <si>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</si>
  <si>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</si>
  <si>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</si>
  <si>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</si>
  <si>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</si>
  <si>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</si>
  <si>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</si>
  <si>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</si>
  <si>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</si>
  <si>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</si>
  <si>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</si>
  <si>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</si>
  <si>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</si>
  <si>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</si>
  <si>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</si>
  <si>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</si>
  <si>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</si>
  <si>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</si>
  <si>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</si>
  <si>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</si>
  <si>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</si>
  <si>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</si>
  <si>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</si>
  <si>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</si>
  <si>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</si>
  <si>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</si>
  <si>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</si>
  <si>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</si>
  <si>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</si>
  <si>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</si>
  <si>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</si>
  <si>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</si>
  <si>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</si>
  <si>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</si>
  <si>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</si>
  <si>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</si>
  <si>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</si>
  <si>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</si>
  <si>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</si>
  <si>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</si>
  <si>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</si>
  <si>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</si>
  <si>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</si>
  <si>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</si>
  <si>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</si>
  <si>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</si>
  <si>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</si>
  <si>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</si>
  <si>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</si>
  <si>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</si>
  <si>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</si>
  <si>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</si>
  <si>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</si>
  <si>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</si>
  <si>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</si>
  <si>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</si>
  <si>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</si>
  <si>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</si>
  <si>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</si>
  <si>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</si>
  <si>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</si>
  <si>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</si>
  <si>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</si>
  <si>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</si>
  <si>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</si>
  <si>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</si>
  <si>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</si>
  <si>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</si>
  <si>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</si>
  <si>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</si>
  <si>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</si>
  <si>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</si>
  <si>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</si>
  <si>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</si>
  <si>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</si>
  <si>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</si>
  <si>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</si>
  <si>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</si>
  <si>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</si>
  <si>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</si>
  <si>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</si>
  <si>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</si>
  <si>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</si>
  <si>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</si>
  <si>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</si>
  <si>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</si>
  <si>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</si>
  <si>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</si>
  <si>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</si>
  <si>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</si>
  <si>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</si>
  <si>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</si>
  <si>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</si>
  <si>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</si>
  <si>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</si>
  <si>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</si>
  <si>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</si>
  <si>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</si>
  <si>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</si>
  <si>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</si>
  <si>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</si>
  <si>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</si>
  <si>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</si>
  <si>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</si>
  <si>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</si>
  <si>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</si>
  <si>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</si>
  <si>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</si>
  <si>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</si>
  <si>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</si>
  <si>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</si>
  <si>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</si>
  <si>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</si>
  <si>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</si>
  <si>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</si>
  <si>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</si>
  <si>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</si>
  <si>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</si>
  <si>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</si>
  <si>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</si>
  <si>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</si>
  <si>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</si>
  <si>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</si>
  <si>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</si>
  <si>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</si>
  <si>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</si>
  <si>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</si>
  <si>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</si>
  <si>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</si>
  <si>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</si>
  <si>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</si>
  <si>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</si>
  <si>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</si>
  <si>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</si>
  <si>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</si>
  <si>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</si>
  <si>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</si>
  <si>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</si>
  <si>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</si>
  <si>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</si>
  <si>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</si>
  <si>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</si>
  <si>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</si>
  <si>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</si>
  <si>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</si>
  <si>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</si>
  <si>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</si>
  <si>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</si>
  <si>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</si>
  <si>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</si>
  <si>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</si>
  <si>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</si>
  <si>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</si>
  <si>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</si>
  <si>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</si>
  <si>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</si>
  <si>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</si>
  <si>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</si>
  <si>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</si>
  <si>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</si>
  <si>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</si>
  <si>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</si>
  <si>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</si>
  <si>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</si>
  <si>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</si>
  <si>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</si>
  <si>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</si>
  <si>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</si>
  <si>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</si>
  <si>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</si>
  <si>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</si>
  <si>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</si>
  <si>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</si>
  <si>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</si>
  <si>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</si>
  <si>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</si>
  <si>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</si>
  <si>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</si>
  <si>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</si>
  <si>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</si>
  <si>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</si>
  <si>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</si>
  <si>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</si>
  <si>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</si>
  <si>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</si>
  <si>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</si>
  <si>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</si>
  <si>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</si>
  <si>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</si>
  <si>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</si>
  <si>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</si>
  <si>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</si>
  <si>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</si>
  <si>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</si>
  <si>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</si>
  <si>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</si>
  <si>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</si>
  <si>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</si>
  <si>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</si>
  <si>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</si>
  <si>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</si>
  <si>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</si>
  <si>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</si>
  <si>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</si>
  <si>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</si>
  <si>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</si>
  <si>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</si>
  <si>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</si>
  <si>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</si>
  <si>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</si>
  <si>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</si>
  <si>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</si>
  <si>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</si>
  <si>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</si>
  <si>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</si>
  <si>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</si>
  <si>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</si>
  <si>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</si>
  <si>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</si>
  <si>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</si>
  <si>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</si>
  <si>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</si>
  <si>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</si>
  <si>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</si>
  <si>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</si>
  <si>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</si>
  <si>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</si>
  <si>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</si>
  <si>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</si>
  <si>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</si>
  <si>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</si>
  <si>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</si>
  <si>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</si>
  <si>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</si>
  <si>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</si>
  <si>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</si>
  <si>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</si>
  <si>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</si>
  <si>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</si>
  <si>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</si>
  <si>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</si>
  <si>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</si>
  <si>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</si>
  <si>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</si>
  <si>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</si>
  <si>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</si>
  <si>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</si>
  <si>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</si>
  <si>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</si>
  <si>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</si>
  <si>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</si>
  <si>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</si>
  <si>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</si>
  <si>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</si>
  <si>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</si>
  <si>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</si>
  <si>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</si>
  <si>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</si>
  <si>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</si>
  <si>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</si>
  <si>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</si>
  <si>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</si>
  <si>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</si>
  <si>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</si>
  <si>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</si>
  <si>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</si>
  <si>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</si>
  <si>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</si>
  <si>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</si>
  <si>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</si>
  <si>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</si>
  <si>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</si>
  <si>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</si>
  <si>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</si>
  <si>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</si>
  <si>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</si>
  <si>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</si>
  <si>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</si>
  <si>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</si>
  <si>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</si>
  <si>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</si>
  <si>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</si>
  <si>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</si>
  <si>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</si>
  <si>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</si>
  <si>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</si>
  <si>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</si>
  <si>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</si>
  <si>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</si>
  <si>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</si>
  <si>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</si>
  <si>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</si>
  <si>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</si>
  <si>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</si>
  <si>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</si>
  <si>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</si>
  <si>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</si>
  <si>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</si>
  <si>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</si>
  <si>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</si>
  <si>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</si>
  <si>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</si>
  <si>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</si>
  <si>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</si>
  <si>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</si>
  <si>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</si>
  <si>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</si>
  <si>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</si>
  <si>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</si>
  <si>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</si>
  <si>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</si>
  <si>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</si>
  <si>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</si>
  <si>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</si>
  <si>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</si>
  <si>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</si>
  <si>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</si>
  <si>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</si>
  <si>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</si>
  <si>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</si>
  <si>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</si>
  <si>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</si>
  <si>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</si>
  <si>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</si>
  <si>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</si>
  <si>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</si>
  <si>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</si>
  <si>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</si>
  <si>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</si>
  <si>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</si>
  <si>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</si>
  <si>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</si>
  <si>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</si>
  <si>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</si>
  <si>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</si>
  <si>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</si>
  <si>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</si>
  <si>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</si>
  <si>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</si>
  <si>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</si>
  <si>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</si>
  <si>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</si>
  <si>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</si>
  <si>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</si>
  <si>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</si>
  <si>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</si>
  <si>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</si>
  <si>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</si>
  <si>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</si>
  <si>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</si>
  <si>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</si>
  <si>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</si>
  <si>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</si>
  <si>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</si>
  <si>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</si>
  <si>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</si>
  <si>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</si>
  <si>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</si>
  <si>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</si>
  <si>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</si>
  <si>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</si>
  <si>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</si>
  <si>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</si>
  <si>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</si>
  <si>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</si>
  <si>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</si>
  <si>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</si>
  <si>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</si>
  <si>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</si>
  <si>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</si>
  <si>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</si>
  <si>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</si>
  <si>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</si>
  <si>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</si>
  <si>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</si>
  <si>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</si>
  <si>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</si>
  <si>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</si>
  <si>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</si>
  <si>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</si>
  <si>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</si>
  <si>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</si>
  <si>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</si>
  <si>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</si>
  <si>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</si>
  <si>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</si>
  <si>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</si>
  <si>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</si>
  <si>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</si>
  <si>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</si>
  <si>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</si>
  <si>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</si>
  <si>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</si>
  <si>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</si>
  <si>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</si>
  <si>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</si>
  <si>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</si>
  <si>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</si>
  <si>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</si>
  <si>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</si>
  <si>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</si>
  <si>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</si>
  <si>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</si>
  <si>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</si>
  <si>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</si>
  <si>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</si>
  <si>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</si>
  <si>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</si>
  <si>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</si>
  <si>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</si>
  <si>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</si>
  <si>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</si>
  <si>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</si>
  <si>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</si>
  <si>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</si>
  <si>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</si>
  <si>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</si>
  <si>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</si>
  <si>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</si>
  <si>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</si>
  <si>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</si>
  <si>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</si>
  <si>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</si>
  <si>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</si>
  <si>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</si>
  <si>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</si>
  <si>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</si>
  <si>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</si>
  <si>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</si>
  <si>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</si>
  <si>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</si>
  <si>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</si>
  <si>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</si>
  <si>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</si>
  <si>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</si>
  <si>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</si>
  <si>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</si>
  <si>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</si>
  <si>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</si>
  <si>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</si>
  <si>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</si>
  <si>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</si>
  <si>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</si>
  <si>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</si>
  <si>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</si>
  <si>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</si>
  <si>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</si>
  <si>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</si>
  <si>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</si>
  <si>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</si>
  <si>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</si>
  <si>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</si>
  <si>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</si>
  <si>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</si>
  <si>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</si>
  <si>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</si>
  <si>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</si>
  <si>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</si>
  <si>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</si>
  <si>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</si>
  <si>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</si>
  <si>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</si>
  <si>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</si>
  <si>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</si>
  <si>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</si>
  <si>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</si>
  <si>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</si>
  <si>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</si>
  <si>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</si>
  <si>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</si>
  <si>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</si>
  <si>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</si>
  <si>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</si>
  <si>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</si>
  <si>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</si>
  <si>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</si>
  <si>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</si>
  <si>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</si>
  <si>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</si>
  <si>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</si>
  <si>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</si>
  <si>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</si>
  <si>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</si>
  <si>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</si>
  <si>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</si>
  <si>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</si>
  <si>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</si>
  <si>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</si>
  <si>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</si>
  <si>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</si>
  <si>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</si>
  <si>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</si>
  <si>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</si>
  <si>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</si>
  <si>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</si>
  <si>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</si>
  <si>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</si>
  <si>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</si>
  <si>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</si>
  <si>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</si>
  <si>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</si>
  <si>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</si>
  <si>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</si>
  <si>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</si>
  <si>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</si>
  <si>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</si>
  <si>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</si>
  <si>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</si>
  <si>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</si>
  <si>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</si>
  <si>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</si>
  <si>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</si>
  <si>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</si>
  <si>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</si>
  <si>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</si>
  <si>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</si>
  <si>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</si>
  <si>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</si>
  <si>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</si>
  <si>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</si>
  <si>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</si>
  <si>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</si>
  <si>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</si>
  <si>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</si>
  <si>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</si>
  <si>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</si>
  <si>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</si>
  <si>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</si>
  <si>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</si>
  <si>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</si>
  <si>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</si>
  <si>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</si>
  <si>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</si>
  <si>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</si>
  <si>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</si>
  <si>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</si>
  <si>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</si>
  <si>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</si>
  <si>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</si>
  <si>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</si>
  <si>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</si>
  <si>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</si>
  <si>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</si>
  <si>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</si>
  <si>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</si>
  <si>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</si>
  <si>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</si>
  <si>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</si>
  <si>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</si>
  <si>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</si>
  <si>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</si>
  <si>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</si>
  <si>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</si>
  <si>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</si>
  <si>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</si>
  <si>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</si>
  <si>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</si>
  <si>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</si>
  <si>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</si>
  <si>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</si>
  <si>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</si>
  <si>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</si>
  <si>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</si>
  <si>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</si>
  <si>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</si>
  <si>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</si>
  <si>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</si>
  <si>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</si>
  <si>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</si>
  <si>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</si>
  <si>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</si>
  <si>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</si>
  <si>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</si>
  <si>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</si>
  <si>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</si>
  <si>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</si>
  <si>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</si>
  <si>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</si>
  <si>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</si>
  <si>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</si>
  <si>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</si>
  <si>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</si>
  <si>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</si>
  <si>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</si>
  <si>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</si>
  <si>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</si>
  <si>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</si>
  <si>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</si>
  <si>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</si>
  <si>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</si>
  <si>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</si>
  <si>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</si>
  <si>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</si>
  <si>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</si>
  <si>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</si>
  <si>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</si>
  <si>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</si>
  <si>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</si>
  <si>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</si>
  <si>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</si>
  <si>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</si>
  <si>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</si>
  <si>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</si>
  <si>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</si>
  <si>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</si>
  <si>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</si>
  <si>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</si>
  <si>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</si>
  <si>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</si>
  <si>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</si>
  <si>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</si>
  <si>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</si>
  <si>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</si>
  <si>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</si>
  <si>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</si>
  <si>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</si>
  <si>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</si>
  <si>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</si>
  <si>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</si>
  <si>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</si>
  <si>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</si>
  <si>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</si>
  <si>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</si>
  <si>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</si>
  <si>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</si>
  <si>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</si>
  <si>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</si>
  <si>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</si>
  <si>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</si>
  <si>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</si>
  <si>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</si>
  <si>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</si>
  <si>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</si>
  <si>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</si>
  <si>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</si>
  <si>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</si>
  <si>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</si>
  <si>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</si>
  <si>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</si>
  <si>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</si>
  <si>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</si>
  <si>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</si>
  <si>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</si>
  <si>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</si>
  <si>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</si>
  <si>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</si>
  <si>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</si>
  <si>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</si>
  <si>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</si>
  <si>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</si>
  <si>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</si>
  <si>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</si>
  <si>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</si>
  <si>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</si>
  <si>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</si>
  <si>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</si>
  <si>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</si>
  <si>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</si>
  <si>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</si>
  <si>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</si>
  <si>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</si>
  <si>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</si>
  <si>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</si>
  <si>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</si>
  <si>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</si>
  <si>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</si>
  <si>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</si>
  <si>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</si>
  <si>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</si>
  <si>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</si>
  <si>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</si>
  <si>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</si>
  <si>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</si>
  <si>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</si>
  <si>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</si>
  <si>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</si>
  <si>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</si>
  <si>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</si>
  <si>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</si>
  <si>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</si>
  <si>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</si>
  <si>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</si>
  <si>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</si>
  <si>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</si>
  <si>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</si>
  <si>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</si>
  <si>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</si>
  <si>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</si>
  <si>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</si>
  <si>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</si>
  <si>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</si>
  <si>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</si>
  <si>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</si>
  <si>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</si>
  <si>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</si>
  <si>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</si>
  <si>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</si>
  <si>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</si>
  <si>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</si>
  <si>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</si>
  <si>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</si>
  <si>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</si>
  <si>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</si>
  <si>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</si>
  <si>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</si>
  <si>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</si>
  <si>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</si>
  <si>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</si>
  <si>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</si>
  <si>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</si>
  <si>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</si>
  <si>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</si>
  <si>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</si>
  <si>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</si>
  <si>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</si>
  <si>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</si>
  <si>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</si>
  <si>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</si>
  <si>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</si>
  <si>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</si>
  <si>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</si>
  <si>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</si>
  <si>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</si>
  <si>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</si>
  <si>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</si>
  <si>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</si>
  <si>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</si>
  <si>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</si>
  <si>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</si>
  <si>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</si>
  <si>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</si>
  <si>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</si>
  <si>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</si>
  <si>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</si>
  <si>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</si>
  <si>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</si>
  <si>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</si>
  <si>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</si>
  <si>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</si>
  <si>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</si>
  <si>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</si>
  <si>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</si>
  <si>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</si>
  <si>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</si>
  <si>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</si>
  <si>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</si>
  <si>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</si>
  <si>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</si>
  <si>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</si>
  <si>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</si>
  <si>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</si>
  <si>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</si>
  <si>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</si>
  <si>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</si>
  <si>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</si>
  <si>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</si>
  <si>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</si>
  <si>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</si>
  <si>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</si>
  <si>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</si>
  <si>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</si>
  <si>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</si>
  <si>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</si>
  <si>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</si>
  <si>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</si>
  <si>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</si>
  <si>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</si>
  <si>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</si>
  <si>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</si>
  <si>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</si>
  <si>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</si>
  <si>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</si>
  <si>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</si>
  <si>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</si>
  <si>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</si>
  <si>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</si>
  <si>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</si>
  <si>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</si>
  <si>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</si>
  <si>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</si>
  <si>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</si>
  <si>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</si>
  <si>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</si>
  <si>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</si>
  <si>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</si>
  <si>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</si>
  <si>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</si>
  <si>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</si>
  <si>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</si>
  <si>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</si>
  <si>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</si>
  <si>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</si>
  <si>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</si>
  <si>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</si>
  <si>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</si>
  <si>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</si>
  <si>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</si>
  <si>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</si>
  <si>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</si>
  <si>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</si>
  <si>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</si>
  <si>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</si>
  <si>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</si>
  <si>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</si>
  <si>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</si>
  <si>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</si>
  <si>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</si>
  <si>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</si>
  <si>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</si>
  <si>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</si>
  <si>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</si>
  <si>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</si>
  <si>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</si>
  <si>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</si>
  <si>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</si>
  <si>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</si>
  <si>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</si>
  <si>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</si>
  <si>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</si>
  <si>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</si>
  <si>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</si>
  <si>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</si>
  <si>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</si>
  <si>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</si>
  <si>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</si>
  <si>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</si>
  <si>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</si>
  <si>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</si>
  <si>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</si>
  <si>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</si>
  <si>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</si>
  <si>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</si>
  <si>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</si>
  <si>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</si>
  <si>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</si>
  <si>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</si>
  <si>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</si>
  <si>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</si>
  <si>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</si>
  <si>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</si>
  <si>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</si>
  <si>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</si>
  <si>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</si>
  <si>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</si>
  <si>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</si>
  <si>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</si>
  <si>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</si>
  <si>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</si>
  <si>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</si>
  <si>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</si>
  <si>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</si>
  <si>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</si>
  <si>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</si>
  <si>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</si>
  <si>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</si>
  <si>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</si>
  <si>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</si>
  <si>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</si>
  <si>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</si>
  <si>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</si>
  <si>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</si>
  <si>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</si>
  <si>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</si>
  <si>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</si>
  <si>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</si>
  <si>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</si>
  <si>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</si>
  <si>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</si>
  <si>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</si>
  <si>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</si>
  <si>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</si>
  <si>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</si>
  <si>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</si>
  <si>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</si>
  <si>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</si>
  <si>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</si>
  <si>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</si>
  <si>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</si>
  <si>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</si>
  <si>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</si>
  <si>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</si>
  <si>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</si>
  <si>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</si>
  <si>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</si>
  <si>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</si>
  <si>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</si>
  <si>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</si>
  <si>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</si>
  <si>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</si>
  <si>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</si>
  <si>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</si>
  <si>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</si>
  <si>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</si>
  <si>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</si>
  <si>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</si>
  <si>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</si>
  <si>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</si>
  <si>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</si>
  <si>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</si>
  <si>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</si>
  <si>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</si>
  <si>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</si>
  <si>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</si>
  <si>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</si>
  <si>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</si>
  <si>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</si>
  <si>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</si>
  <si>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</si>
  <si>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</si>
  <si>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</si>
  <si>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</si>
  <si>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</si>
  <si>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</si>
  <si>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</si>
  <si>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</si>
  <si>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</si>
  <si>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</si>
  <si>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</si>
  <si>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</si>
  <si>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</si>
  <si>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</si>
  <si>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</si>
  <si>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</si>
  <si>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</si>
  <si>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</si>
  <si>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</si>
  <si>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</si>
  <si>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</si>
  <si>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</si>
  <si>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</si>
  <si>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</si>
  <si>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</si>
  <si>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</si>
  <si>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</si>
  <si>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</si>
  <si>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</si>
  <si>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</si>
  <si>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</si>
  <si>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</si>
  <si>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</si>
  <si>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</si>
  <si>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</si>
  <si>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</si>
  <si>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</si>
  <si>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</si>
  <si>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</si>
  <si>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</si>
  <si>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</si>
  <si>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</si>
  <si>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</si>
  <si>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</si>
  <si>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</si>
  <si>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</si>
  <si>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</si>
  <si>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</si>
  <si>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</si>
  <si>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</si>
  <si>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</si>
  <si>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</si>
  <si>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</si>
  <si>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</si>
  <si>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</si>
  <si>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</si>
  <si>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</si>
  <si>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</si>
  <si>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</si>
  <si>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</si>
  <si>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</si>
  <si>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</si>
  <si>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</si>
  <si>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</si>
  <si>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</si>
  <si>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</si>
  <si>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</si>
  <si>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</si>
  <si>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</si>
  <si>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</si>
  <si>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</si>
  <si>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</si>
  <si>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</si>
  <si>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</si>
  <si>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</si>
  <si>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</si>
  <si>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</si>
  <si>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</si>
  <si>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</si>
  <si>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</si>
  <si>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</si>
  <si>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</si>
  <si>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</si>
  <si>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</si>
  <si>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</si>
  <si>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</si>
  <si>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</si>
  <si>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</si>
  <si>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</si>
  <si>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</si>
  <si>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</si>
  <si>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</si>
  <si>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</si>
  <si>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</si>
  <si>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</si>
  <si>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</si>
  <si>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</si>
  <si>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</si>
  <si>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</si>
  <si>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</si>
  <si>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</si>
  <si>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</si>
  <si>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</si>
  <si>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</si>
  <si>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</si>
  <si>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</si>
  <si>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</si>
  <si>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</si>
  <si>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</si>
  <si>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</si>
  <si>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</si>
  <si>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</si>
  <si>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</si>
  <si>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</si>
  <si>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</si>
  <si>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</si>
  <si>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</si>
  <si>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</si>
  <si>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</si>
  <si>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</si>
  <si>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</si>
  <si>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</si>
  <si>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</si>
  <si>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</si>
  <si>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</si>
  <si>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</si>
  <si>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</si>
  <si>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</si>
  <si>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</si>
  <si>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</si>
  <si>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</si>
  <si>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</si>
  <si>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</si>
  <si>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</si>
  <si>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</si>
  <si>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</si>
  <si>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</si>
  <si>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</si>
  <si>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</si>
  <si>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</si>
  <si>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</si>
  <si>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</si>
  <si>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</si>
  <si>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</si>
  <si>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</si>
  <si>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</si>
  <si>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</si>
  <si>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</si>
  <si>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</si>
  <si>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</si>
  <si>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</si>
  <si>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</si>
  <si>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</si>
  <si>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</si>
  <si>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</si>
  <si>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</si>
  <si>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</si>
  <si>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</si>
  <si>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</si>
  <si>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</si>
  <si>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</si>
  <si>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</si>
  <si>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</si>
  <si>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</si>
  <si>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</si>
  <si>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</si>
  <si>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</si>
  <si>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</si>
  <si>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</si>
  <si>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</si>
  <si>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</si>
  <si>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</si>
  <si>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</si>
  <si>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</si>
  <si>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</si>
  <si>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</si>
  <si>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</si>
  <si>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</si>
  <si>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</si>
  <si>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</si>
  <si>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</si>
  <si>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</si>
  <si>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</si>
  <si>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</si>
  <si>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</si>
  <si>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</si>
  <si>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</si>
  <si>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</si>
  <si>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</si>
  <si>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</si>
  <si>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</si>
  <si>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</si>
  <si>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</si>
  <si>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</si>
  <si>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</si>
  <si>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</si>
  <si>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</si>
  <si>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</si>
  <si>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</si>
  <si>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</si>
  <si>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</si>
  <si>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</si>
  <si>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</si>
  <si>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</si>
  <si>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</si>
  <si>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</si>
  <si>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</si>
  <si>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</si>
  <si>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</si>
  <si>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</si>
  <si>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</si>
  <si>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</si>
  <si>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</si>
  <si>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</si>
  <si>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</si>
  <si>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</si>
  <si>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</si>
  <si>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</si>
  <si>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</si>
  <si>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</si>
  <si>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</si>
  <si>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</si>
  <si>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</si>
  <si>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</si>
  <si>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</si>
  <si>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</si>
  <si>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</si>
  <si>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</si>
  <si>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</si>
  <si>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</si>
  <si>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</si>
  <si>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</si>
  <si>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</si>
  <si>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</si>
  <si>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</si>
  <si>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</si>
  <si>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</si>
  <si>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</si>
  <si>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</si>
  <si>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</si>
  <si>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</si>
  <si>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</si>
  <si>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</si>
  <si>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</si>
  <si>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</si>
  <si>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</si>
  <si>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</si>
  <si>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</si>
  <si>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</si>
  <si>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</si>
  <si>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</si>
  <si>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</si>
  <si>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</si>
  <si>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</si>
  <si>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</si>
  <si>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</si>
  <si>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</si>
  <si>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</si>
  <si>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</si>
  <si>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</si>
  <si>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</si>
  <si>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</si>
  <si>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</si>
  <si>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</si>
  <si>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</si>
  <si>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</si>
  <si>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</si>
  <si>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</si>
  <si>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</si>
  <si>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</si>
  <si>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</si>
  <si>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</si>
  <si>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</si>
  <si>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</si>
  <si>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</si>
  <si>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</si>
  <si>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</si>
  <si>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</si>
  <si>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</si>
  <si>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</si>
  <si>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</si>
  <si>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</si>
  <si>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</si>
  <si>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</si>
  <si>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</si>
  <si>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</si>
  <si>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</si>
  <si>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</si>
  <si>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</si>
  <si>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</si>
  <si>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</si>
  <si>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</si>
  <si>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</si>
  <si>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</si>
  <si>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</si>
  <si>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</si>
  <si>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</si>
  <si>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</si>
  <si>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</si>
  <si>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</si>
  <si>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</si>
  <si>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</si>
  <si>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</si>
  <si>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</si>
  <si>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</si>
  <si>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</si>
  <si>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</si>
  <si>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</si>
  <si>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</si>
  <si>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</si>
  <si>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</si>
  <si>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</si>
  <si>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</si>
  <si>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</si>
  <si>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</si>
  <si>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</si>
  <si>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</si>
  <si>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</si>
  <si>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</si>
  <si>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</si>
  <si>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</si>
  <si>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</si>
  <si>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</si>
  <si>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</si>
  <si>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</si>
  <si>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</si>
  <si>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</si>
  <si>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</si>
  <si>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</si>
  <si>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</si>
  <si>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</si>
  <si>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</si>
  <si>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</si>
  <si>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</si>
  <si>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</si>
  <si>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</si>
  <si>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</si>
  <si>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</si>
  <si>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</si>
  <si>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</si>
  <si>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</si>
  <si>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</si>
  <si>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</si>
  <si>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</si>
  <si>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</si>
  <si>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</si>
  <si>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</si>
  <si>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</si>
  <si>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</si>
  <si>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</si>
  <si>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</si>
  <si>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</si>
  <si>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</si>
  <si>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</si>
  <si>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</si>
  <si>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</si>
  <si>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</si>
  <si>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</si>
  <si>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</si>
  <si>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</si>
  <si>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</si>
  <si>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</si>
  <si>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</si>
  <si>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</si>
  <si>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</si>
  <si>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</si>
  <si>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</si>
  <si>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</si>
  <si>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</si>
  <si>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</si>
  <si>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</si>
  <si>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</si>
  <si>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</si>
  <si>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</si>
  <si>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</si>
  <si>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</si>
  <si>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</si>
  <si>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</si>
  <si>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</si>
  <si>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</si>
  <si>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</si>
  <si>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</si>
  <si>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</si>
  <si>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</si>
  <si>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</si>
  <si>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</si>
  <si>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</si>
  <si>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</si>
  <si>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</si>
  <si>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</si>
  <si>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</si>
  <si>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</si>
  <si>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</si>
  <si>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</si>
  <si>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</si>
  <si>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</si>
  <si>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</si>
  <si>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</si>
  <si>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</si>
  <si>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</si>
  <si>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</si>
  <si>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</si>
  <si>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</si>
  <si>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</si>
  <si>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</si>
  <si>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</si>
  <si>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</si>
  <si>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</si>
  <si>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</si>
  <si>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</si>
  <si>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</si>
  <si>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</si>
  <si>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</si>
  <si>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</si>
  <si>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</si>
  <si>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</si>
  <si>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</si>
  <si>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</si>
  <si>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</si>
  <si>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</si>
  <si>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</si>
  <si>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</si>
  <si>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</si>
  <si>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</si>
  <si>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</si>
  <si>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</si>
  <si>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</si>
  <si>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</si>
  <si>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</si>
  <si>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</si>
  <si>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</si>
  <si>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</si>
  <si>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</si>
  <si>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</si>
  <si>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</si>
  <si>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</si>
  <si>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</si>
  <si>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</si>
  <si>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</si>
  <si>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</si>
  <si>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</si>
  <si>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</si>
  <si>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</si>
  <si>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</si>
  <si>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</si>
  <si>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</si>
  <si>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</si>
  <si>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</si>
  <si>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</si>
  <si>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</si>
  <si>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</si>
  <si>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</si>
  <si>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</si>
  <si>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</si>
  <si>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</si>
  <si>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</si>
  <si>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</si>
  <si>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</si>
  <si>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</si>
  <si>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</si>
  <si>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</si>
  <si>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</si>
  <si>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</si>
  <si>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</si>
  <si>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</si>
  <si>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</si>
  <si>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</si>
  <si>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</si>
  <si>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</si>
  <si>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</si>
  <si>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</si>
  <si>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</si>
  <si>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</si>
  <si>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</si>
  <si>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</si>
  <si>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</si>
  <si>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</si>
  <si>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</si>
  <si>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</si>
  <si>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</si>
  <si>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</si>
  <si>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</si>
  <si>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</si>
  <si>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</si>
  <si>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</si>
  <si>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</si>
  <si>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</si>
  <si>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</si>
  <si>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</si>
  <si>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</si>
  <si>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</si>
  <si>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</si>
  <si>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</si>
  <si>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</si>
  <si>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</si>
  <si>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</si>
  <si>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</si>
  <si>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</si>
  <si>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</si>
  <si>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</si>
  <si>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</si>
  <si>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</si>
  <si>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</si>
  <si>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</si>
  <si>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</si>
  <si>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</si>
  <si>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</si>
  <si>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</si>
  <si>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</si>
  <si>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</si>
  <si>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</si>
  <si>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</si>
  <si>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</si>
  <si>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</si>
  <si>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</si>
  <si>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</si>
  <si>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</si>
  <si>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</si>
  <si>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</si>
  <si>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</si>
  <si>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</si>
  <si>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</si>
  <si>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</si>
  <si>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</si>
  <si>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</si>
  <si>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</si>
  <si>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</si>
  <si>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</si>
  <si>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</si>
  <si>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</si>
  <si>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</si>
  <si>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</si>
  <si>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</si>
  <si>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</si>
  <si>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</si>
  <si>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</si>
  <si>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</si>
  <si>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</si>
  <si>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</si>
  <si>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</si>
  <si>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</si>
  <si>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</si>
  <si>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</si>
  <si>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</si>
  <si>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</si>
  <si>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</si>
  <si>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</si>
  <si>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</si>
  <si>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</si>
  <si>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</si>
  <si>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</si>
  <si>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</si>
  <si>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</si>
  <si>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</si>
  <si>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</si>
  <si>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</si>
  <si>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</si>
  <si>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</si>
  <si>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</si>
  <si>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</si>
  <si>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</si>
  <si>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</si>
  <si>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</si>
  <si>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</si>
  <si>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</si>
  <si>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</si>
  <si>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</si>
  <si>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</si>
  <si>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</si>
  <si>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</si>
  <si>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</si>
  <si>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</si>
  <si>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</si>
  <si>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</si>
  <si>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</si>
  <si>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</si>
  <si>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</si>
  <si>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</si>
  <si>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</si>
  <si>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</si>
  <si>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</si>
  <si>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</si>
  <si>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</si>
  <si>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</si>
  <si>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</si>
  <si>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</si>
  <si>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</si>
  <si>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</si>
  <si>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</si>
  <si>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</si>
  <si>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</si>
  <si>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</si>
  <si>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</si>
  <si>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</si>
  <si>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</si>
  <si>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</si>
  <si>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</si>
  <si>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</si>
  <si>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</si>
  <si>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</si>
  <si>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</si>
  <si>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</si>
  <si>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</si>
  <si>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</si>
  <si>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</si>
  <si>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</si>
  <si>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</si>
  <si>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</si>
  <si>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</si>
  <si>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</si>
  <si>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</si>
  <si>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</si>
  <si>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</si>
  <si>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</si>
  <si>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</si>
  <si>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</si>
  <si>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</si>
  <si>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</si>
  <si>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</si>
  <si>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</si>
  <si>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</si>
  <si>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</si>
  <si>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</si>
  <si>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</si>
  <si>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</si>
  <si>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</si>
  <si>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</si>
  <si>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</si>
  <si>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</si>
  <si>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</si>
  <si>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</si>
  <si>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</si>
  <si>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</si>
  <si>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</si>
  <si>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</si>
  <si>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</si>
  <si>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</si>
  <si>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</si>
  <si>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</si>
  <si>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</si>
  <si>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</si>
  <si>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</si>
  <si>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</si>
  <si>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</si>
  <si>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</si>
  <si>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</si>
  <si>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</si>
  <si>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</si>
  <si>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</si>
  <si>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</si>
  <si>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</si>
  <si>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</si>
  <si>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</si>
  <si>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</si>
  <si>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</si>
  <si>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</si>
  <si>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</si>
  <si>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</si>
  <si>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</si>
  <si>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</si>
  <si>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</si>
  <si>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</si>
  <si>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</si>
  <si>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</si>
  <si>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</si>
  <si>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</si>
  <si>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</si>
  <si>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</si>
  <si>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</si>
  <si>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</si>
  <si>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</si>
  <si>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</si>
  <si>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</si>
  <si>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</si>
  <si>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</si>
  <si>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</si>
  <si>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</si>
  <si>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</si>
  <si>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</si>
  <si>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</si>
  <si>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</si>
  <si>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</si>
  <si>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</si>
  <si>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</si>
  <si>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</si>
  <si>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</si>
  <si>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</si>
  <si>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</si>
  <si>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</si>
  <si>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</si>
  <si>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</si>
  <si>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</si>
  <si>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</si>
  <si>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</si>
  <si>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</si>
  <si>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</si>
  <si>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</si>
  <si>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</si>
  <si>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</si>
  <si>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</si>
  <si>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</si>
  <si>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</si>
  <si>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</si>
  <si>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</si>
  <si>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</si>
  <si>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</si>
  <si>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</si>
  <si>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</si>
  <si>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</si>
  <si>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</si>
  <si>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</si>
  <si>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</si>
  <si>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</si>
  <si>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</si>
  <si>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</si>
  <si>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</si>
  <si>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</si>
  <si>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</si>
  <si>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</si>
  <si>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</si>
  <si>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</si>
  <si>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</si>
  <si>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</si>
  <si>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</si>
  <si>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</si>
  <si>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</si>
  <si>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</si>
  <si>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</si>
  <si>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</si>
  <si>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</si>
  <si>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</si>
  <si>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</si>
  <si>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</si>
  <si>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</si>
  <si>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</si>
  <si>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</si>
  <si>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</si>
  <si>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</si>
  <si>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</si>
  <si>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</si>
  <si>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</si>
  <si>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</si>
  <si>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</si>
  <si>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</si>
  <si>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</si>
  <si>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</si>
  <si>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</si>
  <si>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</si>
  <si>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</si>
  <si>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</si>
  <si>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</si>
  <si>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</si>
  <si>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</si>
  <si>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</si>
  <si>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</si>
  <si>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</si>
  <si>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</si>
  <si>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</si>
  <si>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</si>
  <si>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</si>
  <si>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</si>
  <si>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</si>
  <si>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</si>
  <si>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</si>
  <si>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</si>
  <si>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</si>
  <si>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</si>
  <si>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</si>
  <si>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</si>
  <si>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</si>
  <si>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</si>
  <si>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</si>
  <si>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</si>
  <si>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</si>
  <si>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</si>
  <si>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</si>
  <si>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</si>
  <si>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</si>
  <si>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</si>
  <si>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</si>
  <si>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</si>
  <si>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</si>
  <si>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</si>
  <si>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</si>
  <si>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</si>
  <si>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</si>
  <si>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</si>
  <si>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</si>
  <si>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</si>
  <si>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</si>
  <si>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</si>
  <si>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</si>
  <si>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</si>
  <si>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</si>
  <si>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</si>
  <si>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</si>
  <si>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</si>
  <si>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</si>
  <si>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</si>
  <si>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</si>
  <si>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</si>
  <si>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</si>
  <si>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</si>
  <si>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</si>
  <si>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</si>
  <si>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</si>
  <si>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</si>
  <si>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</si>
  <si>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</si>
  <si>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</si>
  <si>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</si>
  <si>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</si>
  <si>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</si>
  <si>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</si>
  <si>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</si>
  <si>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</si>
  <si>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</si>
  <si>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</si>
  <si>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</si>
  <si>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</si>
  <si>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</si>
  <si>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</si>
  <si>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</si>
  <si>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</si>
  <si>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</si>
  <si>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</si>
  <si>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</si>
  <si>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</si>
  <si>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</si>
  <si>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</si>
  <si>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</si>
  <si>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</si>
  <si>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</si>
  <si>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</si>
  <si>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</si>
  <si>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</si>
  <si>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</si>
  <si>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</si>
  <si>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</si>
  <si>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</si>
  <si>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</si>
  <si>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</si>
  <si>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</si>
  <si>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</si>
  <si>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</si>
  <si>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</si>
  <si>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</si>
  <si>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</si>
  <si>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</si>
  <si>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</si>
  <si>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</si>
  <si>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</si>
  <si>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</si>
  <si>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</si>
  <si>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</si>
  <si>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</si>
  <si>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</si>
  <si>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</si>
  <si>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</si>
  <si>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</si>
  <si>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</si>
  <si>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</si>
  <si>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</si>
  <si>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</si>
  <si>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</si>
  <si>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</si>
  <si>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</si>
  <si>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</si>
  <si>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</si>
  <si>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</si>
  <si>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</si>
  <si>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</si>
  <si>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</si>
  <si>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</si>
  <si>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</si>
  <si>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</si>
  <si>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</si>
  <si>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</si>
  <si>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</si>
  <si>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</si>
  <si>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</si>
  <si>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</si>
  <si>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</si>
  <si>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</si>
  <si>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</si>
  <si>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</si>
  <si>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</si>
  <si>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</si>
  <si>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</si>
  <si>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</si>
  <si>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</si>
  <si>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</si>
  <si>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</si>
  <si>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</si>
  <si>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</si>
  <si>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</si>
  <si>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</si>
  <si>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</si>
  <si>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</si>
  <si>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</si>
  <si>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</si>
  <si>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</si>
  <si>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</si>
  <si>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</si>
  <si>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</si>
  <si>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</si>
  <si>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</si>
  <si>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</si>
  <si>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</si>
  <si>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</si>
  <si>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</si>
  <si>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</si>
  <si>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</si>
  <si>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</si>
  <si>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</si>
  <si>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</si>
  <si>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</si>
  <si>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</si>
  <si>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</si>
  <si>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</si>
  <si>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</si>
  <si>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</si>
  <si>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</si>
  <si>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</si>
  <si>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</si>
  <si>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</si>
  <si>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</si>
  <si>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</si>
  <si>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</si>
  <si>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</si>
  <si>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</si>
  <si>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</si>
  <si>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</si>
  <si>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</si>
  <si>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</si>
  <si>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</si>
  <si>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</si>
  <si>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</si>
  <si>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</si>
  <si>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</si>
  <si>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</si>
  <si>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</si>
  <si>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</si>
  <si>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</si>
  <si>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</si>
  <si>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</si>
  <si>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</si>
  <si>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</si>
  <si>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</si>
  <si>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</si>
  <si>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</si>
  <si>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</si>
  <si>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</si>
  <si>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</si>
  <si>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</si>
  <si>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</si>
  <si>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</si>
  <si>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</si>
  <si>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</si>
  <si>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</si>
  <si>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</si>
  <si>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</si>
  <si>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</si>
  <si>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</si>
  <si>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</si>
  <si>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</si>
  <si>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</si>
  <si>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</si>
  <si>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</si>
  <si>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</si>
  <si>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</si>
  <si>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</si>
  <si>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</si>
  <si>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</si>
  <si>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</si>
  <si>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</si>
  <si>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</si>
  <si>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</si>
  <si>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</si>
  <si>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</si>
  <si>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</si>
  <si>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</si>
  <si>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</si>
  <si>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</si>
  <si>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</si>
  <si>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</si>
  <si>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</si>
  <si>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</si>
  <si>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</si>
  <si>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</si>
  <si>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</si>
  <si>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</si>
  <si>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</si>
  <si>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</si>
  <si>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</si>
  <si>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</si>
  <si>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</si>
  <si>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</si>
  <si>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</si>
  <si>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</si>
  <si>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</si>
  <si>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</si>
  <si>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</si>
  <si>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</si>
  <si>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</si>
  <si>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</si>
  <si>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</si>
  <si>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</si>
  <si>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</si>
  <si>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</si>
  <si>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</si>
  <si>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</si>
  <si>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</si>
  <si>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</si>
  <si>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</si>
  <si>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</si>
  <si>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</si>
  <si>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</si>
  <si>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</si>
  <si>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</si>
  <si>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</si>
  <si>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</si>
  <si>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</si>
  <si>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</si>
  <si>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</si>
  <si>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</si>
  <si>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</si>
  <si>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</si>
  <si>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</si>
  <si>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</si>
  <si>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</si>
  <si>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</si>
  <si>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</si>
  <si>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</si>
  <si>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</si>
  <si>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</si>
  <si>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</si>
  <si>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</si>
  <si>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</si>
  <si>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</si>
  <si>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</si>
  <si>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</si>
  <si>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</si>
  <si>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</si>
  <si>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</si>
  <si>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</si>
  <si>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</si>
  <si>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</si>
  <si>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</si>
  <si>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</si>
  <si>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</si>
  <si>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</si>
  <si>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</si>
  <si>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</si>
  <si>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</si>
  <si>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</si>
  <si>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</si>
  <si>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</si>
  <si>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</si>
  <si>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</si>
  <si>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</si>
  <si>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</si>
  <si>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</si>
  <si>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</si>
  <si>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</si>
  <si>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</si>
  <si>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</si>
  <si>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</si>
  <si>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</si>
  <si>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</si>
  <si>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</si>
  <si>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</si>
  <si>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</si>
  <si>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</si>
  <si>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</si>
  <si>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</si>
  <si>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</si>
  <si>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</si>
  <si>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</si>
  <si>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</si>
  <si>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</si>
  <si>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</si>
  <si>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</si>
  <si>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</si>
  <si>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</si>
  <si>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</si>
  <si>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</si>
  <si>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</si>
  <si>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</si>
  <si>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</si>
  <si>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</si>
  <si>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</si>
  <si>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</si>
  <si>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</si>
  <si>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</si>
  <si>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</si>
  <si>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</si>
  <si>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</si>
  <si>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</si>
  <si>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</si>
  <si>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</si>
  <si>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</si>
  <si>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</si>
  <si>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</si>
  <si>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</si>
  <si>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</si>
  <si>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</si>
  <si>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</si>
  <si>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</si>
  <si>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</si>
  <si>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</si>
  <si>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</si>
  <si>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</si>
  <si>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</si>
  <si>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</si>
  <si>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</si>
  <si>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</si>
  <si>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</si>
  <si>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</si>
  <si>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</si>
  <si>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</si>
  <si>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</si>
  <si>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</si>
  <si>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</si>
  <si>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</si>
  <si>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</si>
  <si>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</si>
  <si>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</si>
  <si>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</si>
  <si>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</si>
  <si>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</si>
  <si>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</si>
  <si>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</si>
  <si>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</si>
  <si>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</si>
  <si>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</si>
  <si>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</si>
  <si>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</si>
  <si>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</si>
  <si>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</si>
  <si>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</si>
  <si>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</si>
  <si>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</si>
  <si>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</si>
  <si>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</si>
  <si>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</si>
  <si>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</si>
  <si>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</si>
  <si>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</si>
  <si>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</si>
  <si>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</si>
  <si>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</si>
  <si>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</si>
  <si>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</si>
  <si>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</si>
  <si>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</si>
  <si>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</si>
  <si>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</si>
  <si>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</si>
  <si>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</si>
  <si>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</si>
  <si>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</si>
  <si>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</si>
  <si>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</si>
  <si>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</si>
  <si>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</si>
  <si>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</si>
  <si>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</si>
  <si>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</si>
  <si>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</si>
  <si>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</si>
  <si>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</si>
  <si>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</si>
  <si>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</si>
  <si>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</si>
  <si>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</si>
  <si>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</si>
  <si>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</si>
  <si>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</si>
  <si>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</si>
  <si>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</si>
  <si>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</si>
  <si>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</si>
  <si>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</si>
  <si>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</si>
  <si>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</si>
  <si>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</si>
  <si>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</si>
  <si>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</si>
  <si>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</si>
  <si>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</si>
  <si>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</si>
  <si>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</si>
  <si>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</si>
  <si>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</si>
  <si>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</si>
  <si>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</si>
  <si>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</si>
  <si>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</si>
  <si>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</si>
  <si>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</si>
  <si>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</si>
  <si>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</si>
  <si>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</si>
  <si>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</si>
  <si>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</si>
  <si>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</si>
  <si>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</si>
  <si>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</si>
  <si>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</si>
  <si>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</si>
  <si>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</si>
  <si>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</si>
  <si>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</si>
  <si>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</si>
  <si>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</si>
  <si>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</si>
  <si>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</si>
  <si>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</si>
  <si>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</si>
  <si>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</si>
  <si>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</si>
  <si>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</si>
  <si>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</si>
  <si>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</si>
  <si>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</si>
  <si>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</si>
  <si>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</si>
  <si>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</si>
  <si>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</si>
  <si>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</si>
  <si>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</si>
  <si>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</si>
  <si>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</si>
  <si>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</si>
  <si>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</si>
  <si>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</si>
  <si>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</si>
  <si>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</si>
  <si>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</si>
  <si>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</si>
  <si>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</si>
  <si>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</si>
  <si>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</si>
  <si>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</si>
  <si>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</si>
  <si>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</si>
  <si>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</si>
  <si>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</si>
  <si>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</si>
  <si>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</si>
  <si>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</si>
  <si>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</si>
  <si>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</si>
  <si>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</si>
  <si>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</si>
  <si>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</si>
  <si>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</si>
  <si>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</si>
  <si>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</si>
  <si>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</si>
  <si>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</si>
  <si>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</si>
  <si>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</si>
  <si>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</si>
  <si>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</si>
  <si>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</si>
  <si>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</si>
  <si>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</si>
  <si>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</si>
  <si>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</si>
  <si>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</si>
  <si>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</si>
  <si>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</si>
  <si>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</si>
  <si>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</si>
  <si>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</si>
  <si>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</si>
  <si>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</si>
  <si>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</si>
  <si>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</si>
  <si>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</si>
  <si>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</si>
  <si>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</si>
  <si>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</si>
  <si>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</si>
  <si>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</si>
  <si>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</si>
  <si>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</si>
  <si>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</si>
  <si>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</si>
  <si>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</si>
  <si>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</si>
  <si>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</si>
  <si>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</si>
  <si>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</si>
  <si>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</si>
  <si>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</si>
  <si>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</si>
  <si>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</si>
  <si>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</si>
  <si>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</si>
  <si>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</si>
  <si>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</si>
  <si>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</si>
  <si>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</si>
  <si>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</si>
  <si>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</si>
  <si>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</si>
  <si>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</si>
  <si>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</si>
  <si>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</si>
  <si>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</si>
  <si>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</si>
  <si>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</si>
  <si>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</si>
  <si>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</si>
  <si>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</si>
  <si>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</si>
  <si>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</si>
  <si>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</si>
  <si>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</si>
  <si>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</si>
  <si>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</si>
  <si>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</si>
  <si>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</si>
  <si>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</si>
  <si>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</si>
  <si>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</si>
  <si>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</si>
  <si>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</si>
  <si>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</si>
  <si>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</si>
  <si>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</si>
  <si>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</si>
  <si>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</si>
  <si>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</si>
  <si>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</si>
  <si>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</si>
  <si>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</si>
  <si>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</si>
  <si>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</si>
  <si>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</si>
  <si>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</si>
  <si>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</si>
  <si>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</si>
  <si>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</si>
  <si>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</si>
  <si>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</si>
  <si>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</si>
  <si>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</si>
  <si>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</si>
  <si>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</si>
  <si>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</si>
  <si>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</si>
  <si>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</si>
  <si>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</si>
  <si>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</si>
  <si>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</si>
  <si>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</si>
  <si>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</si>
  <si>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</si>
  <si>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</si>
  <si>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</si>
  <si>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</si>
  <si>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</si>
  <si>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</si>
  <si>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</si>
  <si>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</si>
  <si>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</si>
  <si>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</si>
  <si>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</si>
  <si>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</si>
  <si>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</si>
  <si>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</si>
  <si>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</si>
  <si>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</si>
  <si>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</si>
  <si>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</si>
  <si>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</si>
  <si>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</si>
  <si>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</si>
  <si>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</si>
  <si>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</si>
  <si>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</si>
  <si>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</si>
  <si>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</si>
  <si>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</si>
  <si>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</si>
  <si>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</si>
  <si>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</si>
  <si>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</si>
  <si>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</si>
  <si>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</si>
  <si>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</si>
  <si>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</si>
  <si>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</si>
  <si>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</si>
  <si>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</si>
  <si>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</si>
  <si>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</si>
  <si>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</si>
  <si>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</si>
  <si>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</si>
  <si>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</si>
  <si>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</si>
  <si>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</si>
  <si>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</si>
  <si>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</si>
  <si>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</si>
  <si>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</si>
  <si>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</si>
  <si>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</si>
  <si>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</si>
  <si>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</si>
  <si>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</si>
  <si>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</si>
  <si>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</si>
  <si>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</si>
  <si>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</si>
  <si>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</si>
  <si>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</si>
  <si>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</si>
  <si>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</si>
  <si>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</si>
  <si>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</si>
  <si>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</si>
  <si>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</si>
  <si>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</si>
  <si>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</si>
  <si>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</si>
  <si>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</si>
  <si>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</si>
  <si>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</si>
  <si>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</si>
  <si>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</si>
  <si>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</si>
  <si>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</si>
  <si>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</si>
  <si>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</si>
  <si>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</si>
  <si>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</si>
  <si>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</si>
  <si>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</si>
  <si>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</si>
  <si>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</si>
  <si>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</si>
  <si>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</si>
  <si>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</si>
  <si>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</si>
  <si>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</si>
  <si>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</si>
  <si>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</si>
  <si>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</si>
  <si>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</si>
  <si>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</si>
  <si>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</si>
  <si>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</si>
  <si>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</si>
  <si>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</si>
  <si>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</si>
  <si>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</si>
  <si>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</si>
  <si>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</si>
  <si>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</si>
  <si>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</si>
  <si>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</si>
  <si>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</si>
  <si>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</si>
  <si>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</si>
  <si>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</si>
  <si>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</si>
  <si>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</si>
  <si>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</si>
  <si>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</si>
  <si>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</si>
  <si>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</si>
  <si>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</si>
  <si>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</si>
  <si>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</si>
  <si>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</si>
  <si>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</si>
  <si>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</si>
  <si>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</si>
  <si>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</si>
  <si>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</si>
  <si>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</si>
  <si>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</si>
  <si>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</si>
  <si>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</si>
  <si>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</si>
  <si>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</si>
  <si>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</si>
  <si>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</si>
  <si>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</si>
  <si>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</si>
  <si>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</si>
  <si>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</si>
  <si>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</si>
  <si>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</si>
  <si>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</si>
  <si>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</si>
  <si>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</si>
  <si>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</si>
  <si>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</si>
  <si>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</si>
  <si>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</si>
  <si>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</si>
  <si>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</si>
  <si>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</si>
  <si>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</si>
  <si>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</si>
  <si>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</si>
  <si>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</si>
  <si>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</si>
  <si>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</si>
  <si>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</si>
  <si>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</si>
  <si>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</si>
  <si>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</si>
  <si>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</si>
  <si>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</si>
  <si>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</si>
  <si>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</si>
  <si>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</si>
  <si>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</si>
  <si>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</si>
  <si>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</si>
  <si>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</si>
  <si>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</si>
  <si>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</si>
  <si>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</si>
  <si>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</si>
  <si>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</si>
  <si>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</si>
  <si>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</si>
  <si>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</si>
  <si>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</si>
  <si>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</si>
  <si>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</si>
  <si>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</si>
  <si>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</si>
  <si>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</si>
  <si>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</si>
  <si>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</si>
  <si>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</si>
  <si>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</si>
  <si>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</si>
  <si>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</si>
  <si>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</si>
  <si>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</si>
  <si>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</si>
  <si>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</si>
  <si>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</si>
  <si>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</si>
  <si>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</si>
  <si>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</si>
  <si>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</si>
  <si>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</si>
  <si>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</si>
  <si>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</si>
  <si>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</si>
  <si>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</si>
  <si>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</si>
  <si>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</si>
  <si>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</si>
  <si>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</si>
  <si>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</si>
  <si>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</si>
  <si>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</si>
  <si>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</si>
  <si>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</si>
  <si>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</si>
  <si>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</si>
  <si>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</si>
  <si>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</si>
  <si>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</si>
  <si>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</si>
  <si>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</si>
  <si>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</si>
  <si>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</si>
  <si>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</si>
  <si>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</si>
  <si>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</si>
  <si>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</si>
  <si>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</si>
  <si>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</si>
  <si>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</si>
  <si>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</si>
  <si>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</si>
  <si>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</si>
  <si>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</si>
  <si>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</si>
  <si>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</si>
  <si>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</si>
  <si>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</si>
  <si>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</si>
  <si>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</si>
  <si>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</si>
  <si>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</si>
  <si>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</si>
  <si>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</si>
  <si>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</si>
  <si>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</si>
  <si>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</si>
  <si>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</si>
  <si>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</si>
  <si>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</si>
  <si>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</si>
  <si>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</si>
  <si>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</si>
  <si>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</si>
  <si>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</si>
  <si>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</si>
  <si>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</si>
  <si>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</si>
  <si>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</si>
  <si>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</si>
  <si>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</si>
  <si>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</si>
  <si>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</si>
  <si>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</si>
  <si>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</si>
  <si>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</si>
  <si>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</si>
  <si>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</si>
  <si>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</si>
  <si>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</si>
  <si>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</si>
  <si>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</si>
  <si>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</si>
  <si>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</si>
  <si>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</si>
  <si>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</si>
  <si>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</si>
  <si>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</si>
  <si>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</si>
  <si>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</si>
  <si>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</si>
  <si>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</si>
  <si>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</si>
  <si>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</si>
  <si>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</si>
  <si>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</si>
  <si>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</si>
  <si>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</si>
  <si>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</si>
  <si>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</si>
  <si>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</si>
  <si>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</si>
  <si>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</si>
  <si>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</si>
  <si>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</si>
  <si>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</si>
  <si>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</si>
  <si>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</si>
  <si>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</si>
  <si>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</si>
  <si>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</si>
  <si>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</si>
  <si>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</si>
  <si>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</si>
  <si>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</si>
  <si>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</si>
  <si>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</si>
  <si>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</si>
  <si>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</si>
  <si>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</si>
  <si>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</si>
  <si>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</si>
  <si>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</si>
  <si>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</si>
  <si>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</si>
  <si>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</si>
  <si>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</si>
  <si>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</si>
  <si>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</si>
  <si>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</si>
  <si>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</si>
  <si>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</si>
  <si>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</si>
  <si>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</si>
  <si>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</si>
  <si>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</si>
  <si>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</si>
  <si>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</si>
  <si>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</si>
  <si>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</si>
  <si>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</si>
  <si>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</si>
  <si>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</si>
  <si>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</si>
  <si>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</si>
  <si>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</si>
  <si>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</si>
  <si>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</si>
  <si>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</si>
  <si>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</si>
  <si>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</si>
  <si>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</si>
  <si>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</si>
  <si>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</si>
  <si>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</si>
  <si>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</si>
  <si>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</si>
  <si>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</si>
  <si>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</si>
  <si>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</si>
  <si>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</si>
  <si>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</si>
  <si>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</si>
  <si>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</si>
  <si>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</si>
  <si>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</si>
  <si>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</si>
  <si>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</si>
  <si>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</si>
  <si>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</si>
  <si>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</si>
  <si>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</si>
  <si>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</si>
  <si>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</si>
  <si>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</si>
  <si>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</si>
  <si>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</si>
  <si>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</si>
  <si>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</si>
  <si>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</si>
  <si>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</si>
  <si>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</si>
  <si>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</si>
  <si>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</si>
  <si>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</si>
  <si>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</si>
  <si>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</si>
  <si>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</si>
  <si>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</si>
  <si>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</si>
  <si>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</si>
  <si>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</si>
  <si>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</si>
  <si>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</si>
  <si>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</si>
  <si>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</si>
  <si>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</si>
  <si>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</si>
  <si>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</si>
  <si>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</si>
  <si>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</si>
  <si>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</si>
  <si>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</si>
  <si>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</si>
  <si>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</si>
  <si>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</si>
  <si>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</si>
  <si>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</si>
  <si>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</si>
  <si>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</si>
  <si>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</si>
  <si>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</si>
  <si>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</si>
  <si>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</si>
  <si>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</si>
  <si>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</si>
  <si>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</si>
  <si>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</si>
  <si>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</si>
  <si>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</si>
  <si>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</si>
  <si>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</si>
  <si>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</si>
  <si>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</si>
  <si>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</si>
  <si>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</si>
  <si>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</si>
  <si>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</si>
  <si>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</si>
  <si>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</si>
  <si>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</si>
  <si>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</si>
  <si>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</si>
  <si>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</si>
  <si>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</si>
  <si>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</si>
  <si>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</si>
  <si>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</si>
  <si>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</si>
  <si>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</si>
  <si>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</si>
  <si>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</si>
  <si>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</si>
  <si>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</si>
  <si>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</si>
  <si>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</si>
  <si>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</si>
  <si>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</si>
  <si>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</si>
  <si>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</si>
  <si>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</si>
  <si>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</si>
  <si>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</si>
  <si>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</si>
  <si>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</si>
  <si>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</si>
  <si>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</si>
  <si>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</si>
  <si>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</si>
  <si>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</si>
  <si>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</si>
  <si>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</si>
  <si>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</si>
  <si>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</si>
  <si>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</si>
  <si>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</si>
  <si>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</si>
  <si>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</si>
  <si>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</si>
  <si>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</si>
  <si>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</si>
  <si>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</si>
  <si>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</si>
  <si>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</si>
  <si>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</si>
  <si>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</si>
  <si>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</si>
  <si>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</si>
  <si>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</si>
  <si>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</si>
  <si>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</si>
  <si>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</si>
  <si>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</si>
  <si>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</si>
  <si>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</si>
  <si>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</si>
  <si>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</si>
  <si>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</si>
  <si>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</si>
  <si>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</si>
  <si>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</si>
  <si>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</si>
  <si>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</si>
  <si>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</si>
  <si>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</si>
  <si>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</si>
  <si>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</si>
  <si>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</si>
  <si>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</si>
  <si>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</si>
  <si>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</si>
  <si>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</si>
  <si>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</si>
  <si>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</si>
  <si>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</si>
  <si>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</si>
  <si>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</si>
  <si>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</si>
  <si>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</si>
  <si>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</si>
  <si>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</si>
  <si>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</si>
  <si>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</si>
  <si>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</si>
  <si>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</si>
  <si>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</si>
  <si>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</si>
  <si>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</si>
  <si>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</si>
  <si>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</si>
  <si>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</si>
  <si>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</si>
  <si>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</si>
  <si>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</si>
  <si>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</si>
  <si>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</si>
  <si>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</si>
  <si>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</si>
  <si>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</si>
  <si>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</si>
  <si>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</si>
  <si>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</si>
  <si>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</si>
  <si>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</si>
  <si>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</si>
  <si>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</si>
  <si>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</si>
  <si>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</si>
  <si>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</si>
  <si>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</si>
  <si>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</si>
  <si>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</si>
  <si>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</si>
  <si>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</si>
  <si>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</si>
  <si>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</si>
  <si>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</si>
  <si>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</si>
  <si>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</si>
  <si>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</si>
  <si>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</si>
  <si>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</si>
  <si>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</si>
  <si>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</si>
  <si>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</si>
  <si>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</si>
  <si>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</si>
  <si>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</si>
  <si>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</si>
  <si>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</si>
  <si>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</si>
  <si>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</si>
  <si>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</si>
  <si>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</si>
  <si>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</si>
  <si>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</si>
  <si>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</si>
  <si>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</si>
  <si>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</si>
  <si>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</si>
  <si>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</si>
  <si>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</si>
  <si>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</si>
  <si>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</si>
  <si>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</si>
  <si>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</si>
  <si>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</si>
  <si>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</si>
  <si>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</si>
  <si>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</si>
  <si>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</si>
  <si>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</si>
  <si>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</si>
  <si>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</si>
  <si>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</si>
  <si>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</si>
  <si>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</si>
  <si>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</si>
  <si>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</si>
  <si>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</si>
  <si>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</si>
  <si>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</si>
  <si>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</si>
  <si>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</si>
  <si>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</si>
  <si>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</si>
  <si>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</si>
  <si>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</si>
  <si>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</si>
  <si>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</si>
  <si>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</si>
  <si>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</si>
  <si>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</si>
  <si>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</si>
  <si>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</si>
  <si>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</si>
  <si>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</si>
  <si>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</si>
  <si>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</si>
  <si>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</si>
  <si>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</si>
  <si>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</si>
  <si>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</si>
  <si>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</si>
  <si>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</si>
  <si>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</si>
  <si>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</si>
  <si>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</si>
  <si>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</si>
  <si>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</si>
  <si>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</si>
  <si>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</si>
  <si>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</si>
  <si>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</si>
  <si>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</si>
  <si>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</si>
  <si>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</si>
  <si>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</si>
  <si>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</si>
  <si>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</si>
  <si>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</si>
  <si>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</si>
  <si>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</si>
  <si>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</si>
  <si>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</si>
  <si>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</si>
  <si>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</si>
  <si>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</si>
  <si>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</si>
  <si>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</si>
  <si>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</si>
  <si>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</si>
  <si>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</si>
  <si>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</si>
  <si>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</si>
  <si>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</si>
  <si>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</si>
  <si>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</si>
  <si>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</si>
  <si>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</si>
  <si>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</si>
  <si>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</si>
  <si>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</si>
  <si>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</si>
  <si>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</si>
  <si>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</si>
  <si>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</si>
  <si>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</si>
  <si>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</si>
  <si>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</si>
  <si>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</si>
  <si>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</si>
  <si>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</si>
  <si>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</si>
  <si>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</si>
  <si>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</si>
  <si>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</si>
  <si>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</si>
  <si>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</si>
  <si>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</si>
  <si>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</si>
  <si>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</si>
  <si>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</si>
  <si>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</si>
  <si>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</si>
  <si>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</si>
  <si>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</si>
  <si>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</si>
  <si>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</si>
  <si>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</si>
  <si>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</si>
  <si>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</si>
  <si>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</si>
  <si>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</si>
  <si>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</si>
  <si>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</si>
  <si>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</si>
  <si>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</si>
  <si>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</si>
  <si>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</si>
  <si>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</si>
  <si>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</si>
  <si>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</si>
  <si>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</si>
  <si>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</si>
  <si>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</si>
  <si>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</si>
  <si>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</si>
  <si>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</si>
  <si>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</si>
  <si>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</si>
  <si>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</si>
  <si>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</si>
  <si>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</si>
  <si>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</si>
  <si>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</si>
  <si>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</si>
  <si>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</si>
  <si>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</si>
  <si>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</si>
  <si>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</si>
  <si>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</si>
  <si>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</si>
  <si>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</si>
  <si>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</si>
  <si>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</si>
  <si>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</si>
  <si>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</si>
  <si>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</si>
  <si>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</si>
  <si>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</si>
  <si>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</si>
  <si>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</si>
  <si>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</si>
  <si>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</si>
  <si>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</si>
  <si>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</si>
  <si>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</si>
  <si>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</si>
  <si>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</si>
  <si>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</si>
  <si>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</si>
  <si>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</si>
  <si>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</si>
  <si>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</si>
  <si>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</si>
  <si>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</si>
  <si>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</si>
  <si>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</si>
  <si>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</si>
  <si>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</si>
  <si>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</si>
  <si>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</si>
  <si>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</si>
  <si>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</si>
  <si>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</si>
  <si>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</si>
  <si>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</si>
  <si>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</si>
  <si>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</si>
  <si>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</si>
  <si>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</si>
  <si>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</si>
  <si>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</si>
  <si>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</si>
  <si>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</si>
  <si>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</si>
  <si>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</si>
  <si>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</si>
  <si>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</si>
  <si>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</si>
  <si>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</si>
  <si>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</si>
  <si>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</si>
  <si>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</si>
  <si>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</si>
  <si>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</si>
  <si>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</si>
  <si>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</si>
  <si>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</si>
  <si>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</si>
  <si>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</si>
  <si>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</si>
  <si>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</si>
  <si>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</si>
  <si>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</si>
  <si>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</si>
  <si>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</si>
  <si>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</si>
  <si>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</si>
  <si>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</si>
  <si>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</si>
  <si>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</si>
  <si>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</si>
  <si>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</si>
  <si>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</si>
  <si>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</si>
  <si>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</si>
  <si>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</si>
  <si>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</si>
  <si>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</si>
  <si>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</si>
  <si>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</si>
  <si>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</si>
  <si>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</si>
  <si>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</si>
  <si>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</si>
  <si>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</si>
  <si>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</si>
  <si>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</si>
  <si>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</si>
  <si>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</si>
  <si>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</si>
  <si>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</si>
  <si>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</si>
  <si>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</si>
  <si>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</si>
  <si>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</si>
  <si>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</si>
  <si>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</si>
  <si>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</si>
  <si>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</si>
  <si>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</si>
  <si>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</si>
  <si>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</si>
  <si>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</si>
  <si>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</si>
  <si>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</si>
  <si>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</si>
  <si>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</si>
  <si>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</si>
  <si>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</si>
  <si>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</si>
  <si>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</si>
  <si>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</si>
  <si>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</si>
  <si>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</si>
  <si>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</si>
  <si>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</si>
  <si>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</si>
  <si>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</si>
  <si>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</si>
  <si>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</si>
  <si>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</si>
  <si>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</si>
  <si>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</si>
  <si>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</si>
  <si>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</si>
  <si>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</si>
  <si>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</si>
  <si>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</si>
  <si>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</si>
  <si>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</si>
  <si>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</si>
  <si>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</si>
  <si>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</si>
  <si>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</si>
  <si>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</si>
  <si>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</si>
  <si>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</si>
  <si>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</si>
  <si>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</si>
  <si>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</si>
  <si>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</si>
  <si>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</si>
  <si>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</si>
  <si>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</si>
  <si>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</si>
  <si>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</si>
  <si>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</si>
  <si>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</si>
  <si>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</si>
  <si>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</si>
  <si>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</si>
  <si>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</si>
  <si>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</si>
  <si>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</si>
  <si>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</si>
  <si>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</si>
  <si>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</si>
  <si>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</si>
  <si>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</si>
  <si>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</si>
  <si>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</si>
  <si>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</si>
  <si>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</si>
  <si>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</si>
  <si>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</si>
  <si>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</si>
  <si>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</si>
  <si>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</si>
  <si>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</si>
  <si>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</si>
  <si>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</si>
  <si>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</si>
  <si>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</si>
  <si>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</si>
  <si>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</si>
  <si>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</si>
  <si>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</si>
  <si>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</si>
  <si>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</si>
  <si>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</si>
  <si>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</si>
  <si>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</si>
  <si>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</si>
  <si>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</si>
  <si>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</si>
  <si>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</si>
  <si>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</si>
  <si>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</si>
  <si>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</si>
  <si>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</si>
  <si>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</si>
  <si>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</si>
  <si>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</si>
  <si>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</si>
  <si>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</si>
  <si>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</si>
  <si>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</si>
  <si>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</si>
  <si>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</si>
  <si>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</si>
  <si>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</si>
  <si>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</si>
  <si>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</si>
  <si>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</si>
  <si>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</si>
  <si>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</si>
  <si>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</si>
  <si>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</si>
  <si>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</si>
  <si>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</si>
  <si>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</si>
  <si>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</si>
  <si>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</si>
  <si>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</si>
  <si>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</si>
  <si>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</si>
  <si>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</si>
  <si>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</si>
  <si>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</si>
  <si>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</si>
  <si>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</si>
  <si>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</si>
  <si>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</si>
  <si>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</si>
  <si>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</si>
  <si>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</si>
  <si>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</si>
  <si>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</si>
  <si>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</si>
  <si>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</si>
  <si>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</si>
  <si>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</si>
  <si>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</si>
  <si>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</si>
  <si>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</si>
  <si>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</si>
  <si>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</si>
  <si>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</si>
  <si>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</si>
  <si>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</si>
  <si>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</si>
  <si>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</si>
  <si>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</si>
  <si>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</si>
  <si>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</si>
  <si>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</si>
  <si>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</si>
  <si>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</si>
  <si>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</si>
  <si>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</si>
  <si>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</si>
  <si>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</si>
  <si>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</si>
  <si>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</si>
  <si>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</si>
  <si>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</si>
  <si>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</si>
  <si>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</si>
  <si>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</si>
  <si>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</si>
  <si>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</si>
  <si>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</si>
  <si>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</si>
  <si>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</si>
  <si>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</si>
  <si>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</si>
  <si>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</si>
  <si>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</si>
  <si>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</si>
  <si>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</si>
  <si>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</si>
  <si>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</si>
  <si>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</si>
  <si>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</si>
  <si>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</si>
  <si>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</si>
  <si>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</si>
  <si>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</si>
  <si>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</si>
  <si>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</si>
  <si>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</si>
  <si>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</si>
  <si>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</si>
  <si>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</si>
  <si>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</si>
  <si>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</si>
  <si>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</si>
  <si>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</si>
  <si>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</si>
  <si>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</si>
  <si>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</si>
  <si>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</si>
  <si>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</si>
  <si>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</si>
  <si>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</si>
  <si>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</si>
  <si>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</si>
  <si>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</si>
  <si>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</si>
  <si>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</si>
  <si>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</si>
  <si>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</si>
  <si>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</si>
  <si>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</si>
  <si>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</si>
  <si>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</si>
  <si>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</si>
  <si>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</si>
  <si>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</si>
  <si>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</si>
  <si>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</si>
  <si>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</si>
  <si>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</si>
  <si>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</si>
  <si>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</si>
  <si>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</si>
  <si>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</si>
  <si>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</si>
  <si>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</si>
  <si>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</si>
  <si>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</si>
  <si>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</si>
  <si>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</si>
  <si>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</si>
  <si>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</si>
  <si>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</si>
  <si>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</si>
  <si>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</si>
  <si>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</si>
  <si>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</si>
  <si>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</si>
  <si>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</si>
  <si>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</si>
  <si>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</si>
  <si>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</si>
  <si>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</si>
  <si>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</si>
  <si>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</si>
  <si>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</si>
  <si>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</si>
  <si>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</si>
  <si>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</si>
  <si>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</si>
  <si>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</si>
  <si>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</si>
  <si>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</si>
  <si>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</si>
  <si>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</si>
  <si>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</si>
  <si>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</si>
  <si>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</si>
  <si>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</si>
  <si>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</si>
  <si>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</si>
  <si>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</si>
  <si>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</si>
  <si>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</si>
  <si>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</si>
  <si>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</si>
  <si>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</si>
  <si>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</si>
  <si>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</si>
  <si>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</si>
  <si>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</si>
  <si>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</si>
  <si>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</si>
  <si>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</si>
  <si>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</si>
  <si>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</si>
  <si>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</si>
  <si>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</si>
  <si>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</si>
  <si>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</si>
  <si>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</si>
  <si>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</si>
  <si>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</si>
  <si>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</si>
  <si>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</si>
  <si>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</si>
  <si>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</si>
  <si>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</si>
  <si>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</si>
  <si>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</si>
  <si>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</si>
  <si>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</si>
  <si>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</si>
  <si>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</si>
  <si>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</si>
  <si>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</si>
  <si>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</si>
  <si>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</si>
  <si>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</si>
  <si>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</si>
  <si>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</si>
  <si>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</si>
  <si>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</si>
  <si>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</si>
  <si>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</si>
  <si>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</si>
  <si>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</si>
  <si>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</si>
  <si>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</si>
  <si>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</si>
  <si>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</si>
  <si>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</si>
  <si>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</si>
  <si>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</si>
  <si>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</si>
  <si>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</si>
  <si>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</si>
  <si>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</si>
  <si>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</si>
  <si>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</si>
  <si>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</si>
  <si>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</si>
  <si>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</si>
  <si>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</si>
  <si>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</si>
  <si>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</si>
  <si>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</si>
  <si>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</si>
  <si>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</si>
  <si>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</si>
  <si>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</si>
  <si>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</si>
  <si>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</si>
  <si>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</si>
  <si>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</si>
  <si>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</si>
  <si>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</si>
  <si>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</si>
  <si>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</si>
  <si>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</si>
  <si>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</si>
  <si>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</si>
  <si>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</si>
  <si>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</si>
  <si>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</si>
  <si>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</si>
  <si>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</si>
  <si>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</si>
  <si>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</si>
  <si>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</si>
  <si>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</si>
  <si>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</si>
  <si>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</si>
  <si>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</si>
  <si>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</si>
  <si>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</si>
  <si>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</si>
  <si>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</si>
  <si>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</si>
  <si>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</si>
  <si>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</si>
  <si>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</si>
  <si>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</si>
  <si>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</si>
  <si>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</si>
  <si>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</si>
  <si>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</si>
  <si>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</si>
  <si>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</si>
  <si>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</si>
  <si>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</si>
  <si>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</si>
  <si>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</si>
  <si>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</si>
  <si>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</si>
  <si>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</si>
  <si>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</si>
  <si>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</si>
  <si>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</si>
  <si>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</si>
  <si>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</si>
  <si>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</si>
  <si>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</si>
  <si>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</si>
  <si>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</si>
  <si>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</si>
  <si>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</si>
  <si>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</si>
  <si>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</si>
  <si>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</si>
  <si>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</si>
  <si>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</si>
  <si>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</si>
  <si>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</si>
  <si>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</si>
  <si>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</si>
  <si>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</si>
  <si>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</si>
  <si>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</si>
  <si>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</si>
  <si>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</si>
  <si>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</si>
  <si>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</si>
  <si>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</si>
  <si>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</si>
  <si>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</si>
  <si>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</si>
  <si>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</si>
  <si>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</si>
  <si>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</si>
  <si>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</si>
  <si>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</si>
  <si>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</si>
  <si>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</si>
  <si>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</si>
  <si>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</si>
  <si>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</si>
  <si>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</si>
  <si>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</si>
  <si>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</si>
  <si>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</si>
  <si>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</si>
  <si>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</si>
  <si>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</si>
  <si>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</si>
  <si>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</si>
  <si>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</si>
  <si>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</si>
  <si>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</si>
  <si>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</si>
  <si>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</si>
  <si>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</si>
  <si>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</si>
  <si>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</si>
  <si>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</si>
  <si>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</si>
  <si>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</si>
  <si>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</si>
  <si>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</si>
  <si>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</si>
  <si>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</si>
  <si>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</si>
  <si>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</si>
  <si>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</si>
  <si>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</si>
  <si>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</si>
  <si>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</si>
  <si>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</si>
  <si>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</si>
  <si>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</si>
  <si>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</si>
  <si>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</si>
  <si>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</si>
  <si>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</si>
  <si>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</si>
  <si>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</si>
  <si>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</si>
  <si>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</si>
  <si>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</si>
  <si>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</si>
  <si>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</si>
  <si>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</si>
  <si>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</si>
  <si>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</si>
  <si>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</si>
  <si>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</si>
  <si>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</si>
  <si>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</si>
  <si>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</si>
  <si>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</si>
  <si>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</si>
  <si>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</si>
  <si>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</si>
  <si>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</si>
  <si>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</si>
  <si>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</si>
  <si>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</si>
  <si>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</si>
  <si>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</si>
  <si>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</si>
  <si>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</si>
  <si>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</si>
  <si>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</si>
  <si>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</si>
  <si>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</si>
  <si>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</si>
  <si>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</si>
  <si>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</si>
  <si>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</si>
  <si>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</si>
  <si>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</si>
  <si>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</si>
  <si>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</si>
  <si>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</si>
  <si>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</si>
  <si>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</si>
  <si>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</si>
  <si>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</si>
  <si>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</si>
  <si>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</si>
  <si>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</si>
  <si>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</si>
  <si>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</si>
  <si>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</si>
  <si>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</si>
  <si>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</si>
  <si>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</si>
  <si>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</si>
  <si>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</si>
  <si>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</si>
  <si>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</si>
  <si>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</si>
  <si>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</si>
  <si>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</si>
  <si>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</si>
  <si>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</si>
  <si>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</si>
  <si>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</si>
  <si>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</si>
  <si>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</si>
  <si>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</si>
  <si>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</si>
  <si>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</si>
  <si>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</si>
  <si>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</si>
  <si>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</si>
  <si>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</si>
  <si>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</si>
  <si>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</si>
  <si>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</si>
  <si>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</si>
  <si>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</si>
  <si>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</si>
  <si>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</si>
  <si>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</si>
  <si>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</si>
  <si>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</si>
  <si>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</si>
  <si>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</si>
  <si>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</si>
  <si>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</si>
  <si>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</si>
  <si>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</si>
  <si>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</si>
  <si>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</si>
  <si>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</si>
  <si>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</si>
  <si>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</si>
  <si>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</si>
  <si>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</si>
  <si>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</si>
  <si>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</si>
  <si>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</si>
  <si>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</si>
  <si>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</si>
  <si>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</si>
  <si>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</si>
  <si>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</si>
  <si>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</si>
  <si>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</si>
  <si>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</si>
  <si>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</si>
  <si>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</si>
  <si>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</si>
  <si>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</si>
  <si>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</si>
  <si>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</si>
  <si>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</si>
  <si>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</si>
  <si>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</si>
  <si>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</si>
  <si>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</si>
  <si>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</si>
  <si>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</si>
  <si>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</si>
  <si>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</si>
  <si>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</si>
  <si>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</si>
  <si>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</si>
  <si>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</si>
  <si>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</si>
  <si>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</si>
  <si>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</si>
  <si>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</si>
  <si>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</si>
  <si>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</si>
  <si>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</si>
  <si>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</si>
  <si>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</si>
  <si>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</si>
  <si>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</si>
  <si>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</si>
  <si>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</si>
  <si>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</si>
  <si>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</si>
  <si>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</si>
  <si>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</si>
  <si>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</si>
  <si>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</si>
  <si>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</si>
  <si>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</si>
  <si>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</si>
  <si>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</si>
  <si>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</si>
  <si>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</si>
  <si>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</si>
  <si>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</si>
  <si>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</si>
  <si>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</si>
  <si>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</si>
  <si>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</si>
  <si>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</si>
  <si>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</si>
  <si>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</si>
  <si>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</si>
  <si>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</si>
  <si>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</si>
  <si>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</si>
  <si>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</si>
  <si>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</si>
  <si>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</si>
  <si>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</si>
  <si>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</si>
  <si>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</si>
  <si>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</si>
  <si>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</si>
  <si>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</si>
  <si>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</si>
  <si>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</si>
  <si>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</si>
  <si>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</si>
  <si>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</si>
  <si>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</si>
  <si>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</si>
  <si>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</si>
  <si>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</si>
  <si>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</si>
  <si>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</si>
  <si>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</si>
  <si>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</si>
  <si>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</si>
  <si>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</si>
  <si>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</si>
  <si>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</si>
  <si>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</si>
  <si>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</si>
  <si>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</si>
  <si>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</si>
  <si>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</si>
  <si>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</si>
  <si>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</si>
  <si>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</si>
  <si>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</si>
  <si>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</si>
  <si>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</si>
  <si>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</si>
  <si>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</si>
  <si>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</si>
  <si>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</si>
  <si>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</si>
  <si>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</si>
  <si>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</si>
  <si>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</si>
  <si>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</si>
  <si>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</si>
  <si>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</si>
  <si>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</si>
  <si>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</si>
  <si>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</si>
  <si>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</si>
  <si>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</si>
  <si>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</si>
  <si>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</si>
  <si>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</si>
  <si>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</si>
  <si>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</si>
  <si>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</si>
  <si>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</si>
  <si>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</si>
  <si>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</si>
  <si>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</si>
  <si>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</si>
  <si>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</si>
  <si>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</si>
  <si>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</si>
  <si>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</si>
  <si>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</si>
  <si>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</si>
  <si>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</si>
  <si>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</si>
  <si>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</si>
  <si>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</si>
  <si>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</si>
  <si>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</si>
  <si>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</si>
  <si>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</si>
  <si>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</si>
  <si>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</si>
  <si>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</si>
  <si>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</si>
  <si>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</si>
  <si>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</si>
  <si>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</si>
  <si>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</si>
  <si>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</si>
  <si>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</si>
  <si>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</si>
  <si>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</si>
  <si>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</si>
  <si>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</si>
  <si>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</si>
  <si>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</si>
  <si>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</si>
  <si>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</si>
  <si>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</si>
  <si>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</si>
  <si>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</si>
  <si>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</si>
  <si>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</si>
  <si>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</si>
  <si>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</si>
  <si>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</si>
  <si>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</si>
  <si>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</si>
  <si>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</si>
  <si>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</si>
  <si>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</si>
  <si>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</si>
  <si>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</si>
  <si>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</si>
  <si>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</si>
  <si>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</si>
  <si>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</si>
  <si>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</si>
  <si>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</si>
  <si>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</si>
  <si>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</si>
  <si>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</si>
  <si>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</si>
  <si>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</si>
  <si>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</si>
  <si>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</si>
  <si>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</si>
  <si>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</si>
  <si>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</si>
  <si>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</si>
  <si>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</si>
  <si>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</si>
  <si>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</si>
  <si>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</si>
  <si>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</si>
  <si>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</si>
  <si>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</si>
  <si>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</si>
  <si>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</si>
  <si>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</si>
  <si>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</si>
  <si>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</si>
  <si>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</si>
  <si>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</si>
  <si>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</si>
  <si>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</si>
  <si>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</si>
  <si>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</si>
  <si>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</si>
  <si>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</si>
  <si>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</si>
  <si>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</si>
  <si>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</si>
  <si>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</si>
  <si>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</si>
  <si>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</si>
  <si>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</si>
  <si>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</si>
  <si>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</si>
  <si>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</si>
  <si>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</si>
  <si>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</si>
  <si>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</si>
  <si>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</si>
  <si>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</si>
  <si>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</si>
  <si>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</si>
  <si>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</si>
  <si>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</si>
  <si>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</si>
  <si>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</si>
  <si>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</si>
  <si>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</si>
  <si>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</si>
  <si>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</si>
  <si>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</si>
  <si>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</si>
  <si>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</si>
  <si>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</si>
  <si>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</si>
  <si>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</si>
  <si>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</si>
  <si>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</si>
  <si>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</si>
  <si>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</si>
  <si>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</si>
  <si>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</si>
  <si>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</si>
  <si>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</si>
  <si>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</si>
  <si>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</si>
  <si>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</si>
  <si>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</si>
  <si>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</si>
  <si>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</si>
  <si>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</si>
  <si>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</si>
  <si>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</si>
  <si>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</si>
  <si>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</si>
  <si>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</si>
  <si>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</si>
  <si>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</si>
  <si>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</si>
  <si>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</si>
  <si>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</si>
  <si>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</si>
  <si>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</si>
  <si>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</si>
  <si>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</si>
  <si>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</si>
  <si>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</si>
  <si>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</si>
  <si>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</si>
  <si>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</si>
  <si>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</si>
  <si>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</si>
  <si>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</si>
  <si>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</si>
  <si>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</si>
  <si>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</si>
  <si>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</si>
  <si>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</si>
  <si>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</si>
  <si>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</si>
  <si>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</si>
  <si>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</si>
  <si>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</si>
  <si>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</si>
  <si>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</si>
  <si>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</si>
  <si>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</si>
  <si>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</si>
  <si>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</si>
  <si>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</si>
  <si>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</si>
  <si>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</si>
  <si>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</si>
  <si>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</si>
  <si>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</si>
  <si>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</si>
  <si>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</si>
  <si>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</si>
  <si>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</si>
  <si>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</si>
  <si>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</si>
  <si>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</si>
  <si>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</si>
  <si>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</si>
  <si>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</si>
  <si>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</si>
  <si>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</si>
  <si>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</si>
  <si>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</si>
  <si>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</si>
  <si>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</si>
  <si>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</si>
  <si>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</si>
  <si>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</si>
  <si>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</si>
  <si>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</si>
  <si>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</si>
  <si>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</si>
  <si>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</si>
  <si>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</si>
  <si>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</si>
  <si>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</si>
  <si>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</si>
  <si>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</si>
  <si>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</si>
  <si>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</si>
  <si>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</si>
  <si>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</si>
  <si>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</si>
  <si>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</si>
  <si>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</si>
  <si>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</si>
  <si>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</si>
  <si>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</si>
  <si>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</si>
  <si>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</si>
  <si>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</si>
  <si>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</si>
  <si>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</si>
  <si>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</si>
  <si>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</si>
  <si>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</si>
  <si>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</si>
  <si>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</si>
  <si>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</si>
  <si>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</si>
  <si>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</si>
  <si>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</si>
  <si>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</si>
  <si>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</si>
  <si>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</si>
  <si>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</si>
  <si>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</si>
  <si>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</si>
  <si>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</si>
  <si>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</si>
  <si>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</si>
  <si>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</si>
  <si>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</si>
  <si>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</si>
  <si>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</si>
  <si>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</si>
  <si>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</si>
  <si>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</si>
  <si>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</si>
  <si>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</si>
  <si>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</si>
  <si>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</si>
  <si>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</si>
  <si>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</si>
  <si>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</si>
  <si>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</si>
  <si>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</si>
  <si>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</si>
  <si>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</si>
  <si>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</si>
  <si>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</si>
  <si>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</si>
  <si>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</si>
  <si>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</si>
  <si>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</si>
  <si>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</si>
  <si>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</si>
  <si>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</si>
  <si>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</si>
  <si>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</si>
  <si>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</si>
  <si>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</si>
  <si>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</si>
  <si>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</si>
  <si>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</si>
  <si>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</si>
  <si>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</si>
  <si>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</si>
  <si>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</si>
  <si>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</si>
  <si>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</si>
  <si>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</si>
  <si>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</si>
  <si>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</si>
  <si>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</si>
  <si>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</si>
  <si>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</si>
  <si>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</si>
  <si>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</si>
  <si>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</si>
  <si>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</si>
  <si>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</si>
  <si>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</si>
  <si>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</si>
  <si>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</si>
  <si>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</si>
  <si>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</si>
  <si>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</si>
  <si>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</si>
  <si>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</si>
  <si>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</si>
  <si>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</si>
  <si>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</si>
  <si>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</si>
  <si>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</si>
  <si>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</si>
  <si>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</si>
  <si>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</si>
  <si>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</si>
  <si>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</si>
  <si>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</si>
  <si>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</si>
  <si>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</si>
  <si>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</si>
  <si>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</si>
  <si>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</si>
  <si>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</si>
  <si>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</si>
  <si>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</si>
  <si>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</si>
  <si>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</si>
  <si>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</si>
  <si>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</si>
  <si>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</si>
  <si>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</si>
  <si>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</si>
  <si>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</si>
  <si>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</si>
  <si>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</si>
  <si>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</si>
  <si>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</si>
  <si>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</si>
  <si>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</si>
  <si>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</si>
  <si>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</si>
  <si>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</si>
  <si>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</si>
  <si>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</si>
  <si>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</si>
  <si>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</si>
  <si>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</si>
  <si>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</si>
  <si>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</si>
  <si>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</si>
  <si>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</si>
  <si>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</si>
  <si>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</si>
  <si>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</si>
  <si>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</si>
  <si>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</si>
  <si>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</si>
  <si>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</si>
  <si>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</si>
  <si>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</si>
  <si>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</si>
  <si>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</si>
  <si>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</si>
  <si>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</si>
  <si>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</si>
  <si>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</si>
  <si>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</si>
  <si>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</si>
  <si>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</si>
  <si>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</si>
  <si>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</si>
  <si>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</si>
  <si>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</si>
  <si>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</si>
  <si>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</si>
  <si>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</si>
  <si>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</si>
  <si>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</si>
  <si>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</si>
  <si>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</si>
  <si>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</si>
  <si>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</si>
  <si>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</si>
  <si>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</si>
  <si>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</si>
  <si>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</si>
  <si>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</si>
  <si>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</si>
  <si>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</si>
  <si>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</si>
  <si>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</si>
  <si>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</si>
  <si>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</si>
  <si>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</si>
  <si>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</si>
  <si>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</si>
  <si>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</si>
  <si>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</si>
  <si>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</si>
  <si>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</si>
  <si>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</si>
  <si>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</si>
  <si>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</si>
  <si>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</si>
  <si>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</si>
  <si>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</si>
  <si>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</si>
  <si>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</si>
  <si>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</si>
  <si>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</si>
  <si>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</si>
  <si>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</si>
  <si>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</si>
  <si>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</si>
  <si>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</si>
  <si>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</si>
  <si>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</si>
  <si>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</si>
  <si>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</si>
  <si>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</si>
  <si>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</si>
  <si>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</si>
  <si>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</si>
  <si>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</si>
  <si>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</si>
  <si>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</si>
  <si>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</si>
  <si>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</si>
  <si>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</si>
  <si>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</si>
  <si>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</si>
  <si>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</si>
  <si>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</si>
  <si>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</si>
  <si>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</si>
  <si>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</si>
  <si>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</si>
  <si>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</si>
  <si>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</si>
  <si>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</si>
  <si>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</si>
  <si>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</si>
  <si>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</si>
  <si>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</si>
  <si>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</si>
  <si>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</si>
  <si>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</si>
  <si>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</si>
  <si>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</si>
  <si>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</si>
  <si>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</si>
  <si>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</si>
  <si>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</si>
  <si>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</si>
  <si>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</si>
  <si>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</si>
  <si>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</si>
  <si>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</si>
  <si>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</si>
  <si>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</si>
  <si>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</si>
  <si>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</si>
  <si>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</si>
  <si>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</si>
  <si>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</si>
  <si>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</si>
  <si>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</si>
  <si>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</si>
  <si>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</si>
  <si>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</si>
  <si>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</si>
  <si>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</si>
  <si>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</si>
  <si>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</si>
  <si>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</si>
  <si>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</si>
  <si>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</si>
  <si>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</si>
  <si>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</si>
  <si>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</si>
  <si>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</si>
  <si>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</si>
  <si>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</si>
  <si>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</si>
  <si>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</si>
  <si>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</si>
  <si>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</si>
  <si>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</si>
  <si>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</si>
  <si>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</si>
  <si>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</si>
  <si>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</si>
  <si>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</si>
  <si>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</si>
  <si>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</si>
  <si>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</si>
  <si>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</si>
  <si>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</si>
  <si>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</si>
  <si>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</si>
  <si>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</si>
  <si>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</si>
  <si>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</si>
  <si>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</si>
  <si>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</si>
  <si>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</si>
  <si>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</si>
  <si>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</si>
  <si>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</si>
  <si>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</si>
  <si>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</si>
  <si>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</si>
  <si>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</si>
  <si>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</si>
  <si>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</si>
  <si>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</si>
  <si>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</si>
  <si>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</si>
  <si>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</si>
  <si>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</si>
  <si>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</si>
  <si>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</si>
  <si>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</si>
  <si>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</si>
  <si>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</si>
  <si>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</si>
  <si>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</si>
  <si>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</si>
  <si>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</si>
  <si>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</si>
  <si>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</si>
  <si>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</si>
  <si>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</si>
  <si>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</si>
  <si>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</si>
  <si>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</si>
  <si>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</si>
  <si>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</si>
  <si>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</si>
  <si>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</si>
  <si>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</si>
  <si>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</si>
  <si>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</si>
  <si>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</si>
  <si>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</si>
  <si>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</si>
  <si>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</si>
  <si>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</si>
  <si>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</si>
  <si>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</si>
  <si>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</si>
  <si>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</si>
  <si>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</si>
  <si>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</si>
  <si>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</si>
  <si>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</si>
  <si>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</si>
  <si>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</si>
  <si>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</si>
  <si>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</si>
  <si>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</si>
  <si>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</si>
  <si>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</si>
  <si>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</si>
  <si>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</si>
  <si>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</si>
  <si>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</si>
  <si>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</si>
  <si>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</si>
  <si>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</si>
  <si>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</si>
  <si>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</si>
  <si>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</si>
  <si>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</si>
  <si>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</si>
  <si>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</si>
  <si>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</si>
  <si>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</si>
  <si>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</si>
  <si>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</si>
  <si>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</si>
  <si>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</si>
  <si>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</si>
  <si>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</si>
  <si>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</si>
  <si>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</si>
  <si>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</si>
  <si>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</si>
  <si>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</si>
  <si>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</si>
  <si>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</si>
  <si>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</si>
  <si>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</si>
  <si>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</si>
  <si>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</si>
  <si>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</si>
  <si>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</si>
  <si>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</si>
  <si>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</si>
  <si>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</si>
  <si>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</si>
  <si>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</si>
  <si>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</si>
  <si>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</si>
  <si>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</si>
  <si>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</si>
  <si>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</si>
  <si>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</si>
  <si>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</si>
  <si>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</si>
  <si>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</si>
  <si>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</si>
  <si>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</si>
  <si>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</si>
  <si>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</si>
  <si>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</si>
  <si>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</si>
  <si>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</si>
  <si>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</si>
  <si>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</si>
  <si>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</si>
  <si>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</si>
  <si>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</si>
  <si>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</si>
  <si>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</si>
  <si>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</si>
  <si>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</si>
  <si>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</si>
  <si>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</si>
  <si>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</si>
  <si>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</si>
  <si>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</si>
  <si>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</si>
  <si>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</si>
  <si>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</si>
  <si>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</si>
  <si>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</si>
  <si>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</si>
  <si>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</si>
  <si>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</si>
  <si>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</si>
  <si>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</si>
  <si>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</si>
  <si>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</si>
  <si>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</si>
  <si>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</si>
  <si>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</si>
  <si>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</si>
  <si>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</si>
  <si>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</si>
  <si>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</si>
  <si>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</si>
  <si>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</si>
  <si>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</si>
  <si>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</si>
  <si>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</si>
  <si>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</si>
  <si>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</si>
  <si>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</si>
  <si>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</si>
  <si>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</si>
  <si>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</si>
  <si>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</si>
  <si>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</si>
  <si>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</si>
  <si>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</si>
  <si>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</si>
  <si>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</si>
  <si>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</si>
  <si>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</si>
  <si>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</si>
  <si>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</si>
  <si>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</si>
  <si>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</si>
  <si>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</si>
  <si>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</si>
  <si>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</si>
  <si>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</si>
  <si>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</si>
  <si>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</si>
  <si>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</si>
  <si>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</si>
  <si>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</si>
  <si>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</si>
  <si>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</si>
  <si>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</si>
  <si>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</si>
  <si>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</si>
  <si>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</si>
  <si>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</si>
  <si>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</si>
  <si>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</si>
  <si>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</si>
  <si>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</si>
  <si>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</si>
  <si>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</si>
  <si>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</si>
  <si>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</si>
  <si>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</si>
  <si>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</si>
  <si>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</si>
  <si>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</si>
  <si>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</si>
  <si>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</si>
  <si>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</si>
  <si>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</si>
  <si>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</si>
  <si>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</si>
  <si>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</si>
  <si>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</si>
  <si>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</si>
  <si>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</si>
  <si>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</si>
  <si>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</si>
  <si>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</si>
  <si>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</si>
  <si>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</si>
  <si>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</si>
  <si>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</si>
  <si>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</si>
  <si>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</si>
  <si>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</si>
  <si>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</si>
  <si>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</si>
  <si>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</si>
  <si>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</si>
  <si>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</si>
  <si>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</si>
  <si>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</si>
  <si>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</si>
  <si>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</si>
  <si>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</si>
  <si>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</si>
  <si>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</si>
  <si>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</si>
  <si>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</si>
  <si>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</si>
  <si>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</si>
  <si>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</si>
  <si>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</si>
  <si>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</si>
  <si>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</si>
  <si>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</si>
  <si>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</si>
  <si>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</si>
  <si>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</si>
  <si>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</si>
  <si>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</si>
  <si>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</si>
  <si>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</si>
  <si>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</si>
  <si>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</si>
  <si>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</si>
  <si>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</si>
  <si>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</si>
  <si>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</si>
  <si>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</si>
  <si>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</si>
  <si>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</si>
  <si>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</si>
  <si>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</si>
  <si>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</si>
  <si>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</si>
  <si>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</si>
  <si>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</si>
  <si>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</si>
  <si>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</si>
  <si>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</si>
  <si>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</si>
  <si>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</si>
  <si>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</si>
  <si>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</si>
  <si>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</si>
  <si>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</si>
  <si>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</si>
  <si>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</si>
  <si>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</si>
  <si>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</si>
  <si>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</si>
  <si>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</si>
  <si>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</si>
  <si>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</si>
  <si>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</si>
  <si>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</si>
  <si>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</si>
  <si>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</si>
  <si>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</si>
  <si>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</si>
  <si>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</si>
  <si>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</si>
  <si>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</si>
  <si>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</si>
  <si>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</si>
  <si>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</si>
  <si>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</si>
  <si>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</si>
  <si>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</si>
  <si>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</si>
  <si>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</si>
  <si>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</si>
  <si>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</si>
  <si>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</si>
  <si>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</si>
  <si>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</si>
  <si>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</si>
  <si>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</si>
  <si>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</si>
  <si>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</si>
  <si>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</si>
  <si>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</si>
  <si>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</si>
  <si>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</si>
  <si>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</si>
  <si>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</si>
  <si>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</si>
  <si>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</si>
  <si>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</si>
  <si>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</si>
  <si>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</si>
  <si>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</si>
  <si>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</si>
  <si>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</si>
  <si>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</si>
  <si>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</si>
  <si>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</si>
  <si>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</si>
  <si>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</si>
  <si>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</si>
  <si>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</si>
  <si>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</si>
  <si>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</si>
  <si>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</si>
  <si>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</si>
  <si>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</si>
  <si>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</si>
  <si>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</si>
  <si>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</si>
  <si>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</si>
  <si>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</si>
  <si>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</si>
  <si>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</si>
  <si>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</si>
  <si>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</si>
  <si>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</si>
  <si>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</si>
  <si>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</si>
  <si>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</si>
  <si>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</si>
  <si>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</si>
  <si>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</si>
  <si>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</si>
  <si>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</si>
  <si>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</si>
  <si>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</si>
  <si>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</si>
  <si>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</si>
  <si>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</si>
  <si>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</si>
  <si>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</si>
  <si>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</si>
  <si>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</si>
  <si>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</si>
  <si>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</si>
  <si>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</si>
  <si>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</si>
  <si>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</si>
  <si>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</si>
  <si>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</si>
  <si>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</si>
  <si>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</si>
  <si>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</si>
  <si>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</si>
  <si>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</si>
  <si>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</si>
  <si>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</si>
  <si>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</si>
  <si>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</si>
  <si>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</si>
  <si>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</si>
  <si>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</si>
  <si>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</si>
  <si>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</si>
  <si>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</si>
  <si>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</si>
  <si>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</si>
  <si>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</si>
  <si>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</si>
  <si>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</si>
  <si>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</si>
  <si>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</si>
  <si>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</si>
  <si>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</si>
  <si>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</si>
  <si>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</si>
  <si>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</si>
  <si>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</si>
  <si>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</si>
  <si>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</si>
  <si>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</si>
  <si>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</si>
  <si>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</si>
  <si>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</si>
  <si>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</si>
  <si>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</si>
  <si>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</si>
  <si>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</si>
  <si>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</si>
  <si>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</si>
  <si>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</si>
  <si>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</si>
  <si>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</si>
  <si>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</si>
  <si>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</si>
  <si>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</si>
  <si>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</si>
  <si>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</si>
  <si>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</si>
  <si>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</si>
  <si>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</si>
  <si>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</si>
  <si>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</si>
  <si>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</si>
  <si>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</si>
  <si>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</si>
  <si>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</si>
  <si>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</si>
  <si>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</si>
  <si>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</si>
  <si>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</si>
  <si>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</si>
  <si>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</si>
  <si>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</si>
  <si>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</si>
  <si>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</si>
  <si>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</si>
  <si>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</si>
  <si>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</si>
  <si>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</si>
  <si>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</si>
  <si>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</si>
  <si>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</si>
  <si>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</si>
  <si>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</si>
  <si>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</si>
  <si>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</si>
  <si>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</si>
  <si>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</si>
  <si>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</si>
  <si>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</si>
  <si>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</si>
  <si>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</si>
  <si>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</si>
  <si>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</si>
  <si>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</si>
  <si>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</si>
  <si>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</si>
  <si>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</si>
  <si>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</si>
  <si>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</si>
  <si>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</si>
  <si>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</si>
  <si>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</si>
  <si>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</si>
  <si>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</si>
  <si>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</si>
  <si>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</si>
  <si>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</si>
  <si>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</si>
  <si>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</si>
  <si>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</si>
  <si>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</si>
  <si>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</si>
  <si>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</si>
  <si>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</si>
  <si>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</si>
  <si>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</si>
  <si>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</si>
  <si>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</si>
  <si>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</si>
  <si>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</si>
  <si>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</si>
  <si>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</si>
  <si>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</si>
  <si>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</si>
  <si>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</si>
  <si>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</si>
  <si>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</si>
  <si>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</si>
  <si>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</si>
  <si>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</si>
  <si>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</si>
  <si>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</si>
  <si>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</si>
  <si>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</si>
  <si>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</si>
  <si>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</si>
  <si>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</si>
  <si>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</si>
  <si>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</si>
  <si>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</si>
  <si>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</si>
  <si>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</si>
  <si>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</si>
  <si>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</si>
  <si>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</si>
  <si>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</si>
  <si>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</si>
  <si>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</si>
  <si>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</si>
  <si>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</si>
  <si>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</si>
  <si>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</si>
  <si>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</si>
  <si>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</si>
  <si>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</si>
  <si>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</si>
  <si>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</si>
  <si>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</si>
  <si>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</si>
  <si>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</si>
  <si>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</si>
  <si>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</si>
  <si>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</si>
  <si>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</si>
  <si>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</si>
  <si>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</si>
  <si>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</si>
  <si>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</si>
  <si>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</si>
  <si>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</si>
  <si>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</si>
  <si>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</si>
  <si>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</si>
  <si>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</si>
  <si>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</si>
  <si>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</si>
  <si>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</si>
  <si>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</si>
  <si>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</si>
  <si>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</si>
  <si>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</si>
  <si>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</si>
  <si>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</si>
  <si>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</si>
  <si>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</si>
  <si>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</si>
  <si>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</si>
  <si>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</si>
  <si>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</si>
  <si>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</si>
  <si>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</si>
  <si>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</si>
  <si>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</si>
  <si>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</si>
  <si>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</si>
  <si>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</si>
  <si>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</si>
  <si>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</si>
  <si>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</si>
  <si>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</si>
  <si>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</si>
  <si>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</si>
  <si>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</si>
  <si>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</si>
  <si>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</si>
  <si>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</si>
  <si>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</si>
  <si>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</si>
  <si>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</si>
  <si>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</si>
  <si>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</si>
  <si>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</si>
  <si>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</si>
  <si>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</si>
  <si>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</si>
  <si>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</si>
  <si>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</si>
  <si>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</si>
  <si>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</si>
  <si>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</si>
  <si>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</si>
  <si>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</si>
  <si>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</si>
  <si>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</si>
  <si>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</si>
  <si>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</si>
  <si>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</si>
  <si>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</si>
  <si>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</si>
  <si>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</si>
  <si>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</si>
  <si>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</si>
  <si>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</si>
  <si>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</si>
  <si>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</si>
  <si>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</si>
  <si>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</si>
  <si>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</si>
  <si>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</si>
  <si>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</si>
  <si>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</si>
  <si>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</si>
  <si>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</si>
  <si>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</si>
  <si>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</si>
  <si>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</si>
  <si>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</si>
  <si>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</si>
  <si>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</si>
  <si>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</si>
  <si>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</si>
  <si>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</si>
  <si>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</si>
  <si>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</si>
  <si>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</si>
  <si>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</si>
  <si>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</si>
  <si>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</si>
  <si>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</si>
  <si>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</si>
  <si>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</si>
  <si>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</si>
  <si>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</si>
  <si>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</si>
  <si>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</si>
  <si>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</si>
  <si>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</si>
  <si>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</si>
  <si>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</si>
  <si>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</si>
  <si>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</si>
  <si>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</si>
  <si>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</si>
  <si>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</si>
  <si>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</si>
  <si>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</si>
  <si>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</si>
  <si>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</si>
  <si>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</si>
  <si>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</si>
  <si>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</si>
  <si>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</si>
  <si>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</si>
  <si>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</si>
  <si>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</si>
  <si>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</si>
  <si>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</si>
  <si>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</si>
  <si>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</si>
  <si>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</si>
  <si>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</si>
  <si>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</si>
  <si>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</si>
  <si>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</si>
  <si>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</si>
  <si>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</si>
  <si>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</si>
  <si>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</si>
  <si>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</si>
  <si>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</si>
  <si>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</si>
  <si>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</si>
  <si>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</si>
  <si>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</si>
  <si>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</si>
  <si>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</si>
  <si>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</si>
  <si>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</si>
  <si>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</si>
  <si>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</si>
  <si>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</si>
  <si>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</si>
  <si>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</si>
  <si>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</si>
  <si>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</si>
  <si>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</si>
  <si>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</si>
  <si>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</si>
  <si>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</si>
  <si>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</si>
  <si>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</si>
  <si>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</si>
  <si>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</si>
  <si>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</si>
  <si>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</si>
  <si>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</si>
  <si>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</si>
  <si>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</si>
  <si>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</si>
  <si>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</si>
  <si>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</si>
  <si>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</si>
  <si>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</si>
  <si>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</si>
  <si>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</si>
  <si>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</si>
  <si>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</si>
  <si>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</si>
  <si>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</si>
  <si>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</si>
  <si>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</si>
  <si>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</si>
  <si>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</si>
  <si>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</si>
  <si>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</si>
  <si>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</si>
  <si>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</si>
  <si>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</si>
  <si>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</si>
  <si>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</si>
  <si>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</si>
  <si>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</si>
  <si>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</si>
  <si>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</si>
  <si>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</si>
  <si>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</si>
  <si>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</si>
  <si>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</si>
  <si>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</si>
  <si>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</si>
  <si>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</si>
  <si>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</si>
  <si>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</si>
  <si>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</si>
  <si>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</si>
  <si>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</si>
  <si>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</si>
  <si>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</si>
  <si>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</si>
  <si>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</si>
  <si>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</si>
  <si>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</si>
  <si>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</si>
  <si>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</si>
  <si>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</si>
  <si>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</si>
  <si>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</si>
  <si>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</si>
  <si>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</si>
  <si>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</si>
  <si>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</si>
  <si>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</si>
  <si>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</si>
  <si>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</si>
  <si>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</si>
  <si>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</si>
  <si>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</si>
  <si>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</si>
  <si>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</si>
  <si>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</si>
  <si>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</si>
  <si>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</si>
  <si>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</si>
  <si>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</si>
  <si>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</si>
  <si>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</si>
  <si>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</si>
  <si>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</si>
  <si>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</si>
  <si>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</si>
  <si>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</si>
  <si>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</si>
  <si>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</si>
  <si>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</si>
  <si>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</si>
  <si>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</si>
  <si>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</si>
  <si>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</si>
  <si>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</si>
  <si>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</si>
  <si>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</si>
  <si>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</si>
  <si>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</si>
  <si>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</si>
  <si>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</si>
  <si>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</si>
  <si>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</si>
  <si>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</si>
  <si>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</si>
  <si>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</si>
  <si>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</si>
  <si>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</si>
  <si>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</si>
  <si>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</si>
  <si>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</si>
  <si>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</si>
  <si>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</si>
  <si>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</si>
  <si>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</si>
  <si>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</si>
  <si>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</si>
  <si>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</si>
  <si>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</si>
  <si>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</si>
  <si>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</si>
  <si>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</si>
  <si>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</si>
  <si>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</si>
  <si>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</si>
  <si>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</si>
  <si>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</si>
  <si>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</si>
  <si>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</si>
  <si>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</si>
  <si>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</si>
  <si>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</si>
  <si>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</si>
  <si>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</si>
  <si>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</si>
  <si>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</si>
  <si>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</si>
  <si>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</si>
  <si>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</si>
  <si>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</si>
  <si>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</si>
  <si>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</si>
  <si>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</si>
  <si>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</si>
  <si>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</si>
  <si>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</si>
  <si>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</si>
  <si>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</si>
  <si>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</si>
  <si>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</si>
  <si>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</si>
  <si>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</si>
  <si>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</si>
  <si>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</si>
  <si>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</si>
  <si>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</si>
  <si>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</si>
  <si>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</si>
  <si>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</si>
  <si>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</si>
  <si>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</si>
  <si>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</si>
  <si>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</si>
  <si>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</si>
  <si>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</si>
  <si>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</si>
  <si>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</si>
  <si>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</si>
  <si>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</si>
  <si>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</si>
  <si>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</si>
  <si>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</si>
  <si>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</si>
  <si>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</si>
  <si>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</si>
  <si>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</si>
  <si>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</si>
  <si>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</si>
  <si>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</si>
  <si>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</si>
  <si>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</si>
  <si>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</si>
  <si>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</si>
  <si>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</si>
  <si>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</si>
  <si>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</si>
  <si>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</si>
  <si>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</si>
  <si>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</si>
  <si>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</si>
  <si>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</si>
  <si>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</si>
  <si>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</si>
  <si>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</si>
  <si>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</si>
  <si>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</si>
  <si>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</si>
  <si>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</si>
  <si>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</si>
  <si>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</si>
  <si>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</si>
  <si>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</si>
  <si>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</si>
  <si>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</si>
  <si>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</si>
  <si>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</si>
  <si>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</si>
  <si>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</si>
  <si>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</si>
  <si>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</si>
  <si>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</si>
  <si>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</si>
  <si>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</si>
  <si>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</si>
  <si>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</si>
  <si>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</si>
  <si>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</si>
  <si>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</si>
  <si>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</si>
  <si>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</si>
  <si>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</si>
  <si>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</si>
  <si>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</si>
  <si>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</si>
  <si>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</si>
  <si>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</si>
  <si>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</si>
  <si>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</si>
  <si>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</si>
  <si>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</si>
  <si>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</si>
  <si>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</si>
  <si>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</si>
  <si>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</si>
  <si>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</si>
  <si>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</si>
  <si>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</si>
  <si>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</si>
  <si>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</si>
  <si>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</si>
  <si>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</si>
  <si>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</si>
  <si>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</si>
  <si>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</si>
  <si>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</si>
  <si>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</si>
  <si>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</si>
  <si>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</si>
  <si>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</si>
  <si>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</si>
  <si>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</si>
  <si>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</si>
  <si>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</si>
  <si>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</si>
  <si>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</si>
  <si>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</si>
  <si>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</si>
  <si>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</si>
  <si>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</si>
  <si>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</si>
  <si>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</si>
  <si>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</si>
  <si>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</si>
  <si>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</si>
  <si>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</si>
  <si>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</si>
  <si>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</si>
  <si>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</si>
  <si>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</si>
  <si>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</si>
  <si>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</si>
  <si>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</si>
  <si>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</si>
  <si>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</si>
  <si>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</si>
  <si>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</si>
  <si>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</si>
  <si>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</si>
  <si>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</si>
  <si>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</si>
  <si>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</si>
  <si>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</si>
  <si>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</si>
  <si>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</si>
  <si>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</si>
  <si>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</si>
  <si>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</si>
  <si>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</si>
  <si>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</si>
  <si>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</si>
  <si>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</si>
  <si>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</si>
  <si>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</si>
  <si>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</si>
  <si>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</si>
  <si>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</si>
  <si>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</si>
  <si>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</si>
  <si>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</si>
  <si>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</si>
  <si>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</si>
  <si>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</si>
  <si>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</si>
  <si>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</si>
  <si>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</si>
  <si>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</si>
  <si>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</si>
  <si>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</si>
  <si>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</si>
  <si>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</si>
  <si>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</si>
  <si>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</si>
  <si>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</si>
  <si>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</si>
  <si>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</si>
  <si>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</si>
  <si>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</si>
  <si>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</si>
  <si>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</si>
  <si>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</si>
  <si>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</si>
  <si>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</si>
  <si>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</si>
  <si>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</si>
  <si>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</si>
  <si>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</si>
  <si>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</si>
  <si>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</si>
  <si>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</si>
  <si>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</si>
  <si>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</si>
  <si>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</si>
  <si>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</si>
  <si>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</si>
  <si>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</si>
  <si>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</si>
  <si>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</si>
  <si>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</si>
  <si>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</si>
  <si>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</si>
  <si>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</si>
  <si>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</si>
  <si>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</si>
  <si>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</si>
  <si>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</si>
  <si>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</si>
  <si>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</si>
  <si>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</si>
  <si>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</si>
  <si>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</si>
  <si>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</si>
  <si>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</si>
  <si>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</si>
  <si>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</si>
  <si>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</si>
  <si>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</si>
  <si>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</si>
  <si>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</si>
  <si>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</si>
  <si>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</si>
  <si>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</si>
  <si>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</si>
  <si>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</si>
  <si>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</si>
  <si>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</si>
  <si>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</si>
  <si>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</si>
  <si>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</si>
  <si>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</si>
  <si>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</si>
  <si>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</si>
  <si>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</si>
  <si>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</si>
  <si>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</si>
  <si>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</si>
  <si>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</si>
  <si>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</si>
  <si>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</si>
  <si>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</si>
  <si>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</si>
  <si>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</si>
  <si>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</si>
  <si>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</si>
  <si>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</si>
  <si>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</si>
  <si>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</si>
  <si>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</si>
  <si>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</si>
  <si>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</si>
  <si>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</si>
  <si>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</si>
  <si>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</si>
  <si>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</si>
  <si>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</si>
  <si>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</si>
  <si>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</si>
  <si>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</si>
  <si>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</si>
  <si>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</si>
  <si>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</si>
  <si>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</si>
  <si>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</si>
  <si>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</si>
  <si>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</si>
  <si>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</si>
  <si>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</si>
  <si>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</si>
  <si>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</si>
  <si>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</si>
  <si>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</si>
  <si>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</si>
  <si>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</si>
  <si>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</si>
  <si>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</si>
  <si>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</si>
  <si>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</si>
  <si>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</si>
  <si>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</si>
  <si>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</si>
  <si>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</si>
  <si>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</si>
  <si>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</si>
  <si>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</si>
  <si>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</si>
  <si>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</si>
  <si>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</si>
  <si>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</si>
  <si>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</si>
  <si>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</si>
  <si>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</si>
  <si>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</si>
  <si>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</si>
  <si>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</si>
  <si>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</si>
  <si>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</si>
  <si>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</si>
  <si>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</si>
  <si>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</si>
  <si>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</si>
  <si>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</si>
  <si>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</si>
  <si>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</si>
  <si>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</si>
  <si>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</si>
  <si>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</si>
  <si>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</si>
  <si>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</si>
  <si>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</si>
  <si>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</si>
  <si>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</si>
  <si>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</si>
  <si>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</si>
  <si>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</si>
  <si>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</si>
  <si>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</si>
  <si>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</si>
  <si>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</si>
  <si>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</si>
  <si>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</si>
  <si>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</si>
  <si>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</si>
  <si>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</si>
  <si>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</si>
  <si>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</si>
  <si>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</si>
  <si>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</si>
  <si>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</si>
  <si>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</si>
  <si>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</si>
  <si>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</si>
  <si>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</si>
  <si>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</si>
  <si>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</si>
  <si>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</si>
  <si>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</si>
  <si>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</si>
  <si>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</si>
  <si>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</si>
  <si>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</si>
  <si>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</si>
  <si>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</si>
  <si>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</si>
  <si>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</si>
  <si>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</si>
  <si>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</si>
  <si>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</si>
  <si>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</si>
  <si>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</si>
  <si>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</si>
  <si>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</si>
  <si>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</si>
  <si>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</si>
  <si>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</si>
  <si>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</si>
  <si>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</si>
  <si>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</si>
  <si>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</si>
  <si>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</si>
  <si>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</si>
  <si>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</si>
  <si>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</si>
  <si>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</si>
  <si>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</si>
  <si>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</si>
  <si>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</si>
  <si>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</si>
  <si>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</si>
  <si>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</si>
  <si>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</si>
  <si>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</si>
  <si>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</si>
  <si>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</si>
  <si>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</si>
  <si>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</si>
  <si>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</si>
  <si>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</si>
  <si>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</si>
  <si>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</si>
  <si>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</si>
  <si>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</si>
  <si>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</si>
  <si>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</si>
  <si>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</si>
  <si>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</si>
  <si>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</si>
  <si>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</si>
  <si>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</si>
  <si>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</si>
  <si>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</si>
  <si>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</si>
  <si>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</si>
  <si>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</si>
  <si>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</si>
  <si>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</si>
  <si>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</si>
  <si>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</si>
  <si>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</si>
  <si>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</si>
  <si>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</si>
  <si>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</si>
  <si>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</si>
  <si>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</si>
  <si>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</si>
  <si>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</si>
  <si>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</si>
  <si>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</si>
  <si>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</si>
  <si>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</si>
  <si>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</si>
  <si>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</si>
  <si>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</si>
  <si>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</si>
  <si>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</si>
  <si>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</si>
  <si>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</si>
  <si>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</si>
  <si>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</si>
  <si>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</si>
  <si>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</si>
  <si>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</si>
  <si>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</si>
  <si>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</si>
  <si>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</si>
  <si>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</si>
  <si>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</si>
  <si>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</si>
  <si>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</si>
  <si>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</si>
  <si>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</si>
  <si>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</si>
  <si>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</si>
  <si>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</si>
  <si>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</si>
  <si>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</si>
  <si>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</si>
  <si>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</si>
  <si>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</si>
  <si>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</si>
  <si>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</si>
  <si>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</si>
  <si>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</si>
  <si>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</si>
  <si>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</si>
  <si>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</si>
  <si>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</si>
  <si>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</si>
  <si>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</si>
  <si>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</si>
  <si>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</si>
  <si>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</si>
  <si>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</si>
  <si>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</si>
  <si>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</si>
  <si>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</si>
  <si>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</si>
  <si>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</si>
  <si>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</si>
  <si>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</si>
  <si>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</si>
  <si>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</si>
  <si>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</si>
  <si>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</si>
  <si>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</si>
  <si>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</si>
  <si>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</si>
  <si>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</si>
  <si>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</si>
  <si>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</si>
  <si>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</si>
  <si>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</si>
  <si>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</si>
  <si>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</si>
  <si>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</si>
  <si>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</si>
  <si>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</si>
  <si>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</si>
  <si>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</si>
  <si>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</si>
  <si>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</si>
  <si>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</si>
  <si>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</si>
  <si>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</si>
  <si>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</si>
  <si>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</si>
  <si>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</si>
  <si>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</si>
  <si>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</si>
  <si>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</si>
  <si>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</si>
  <si>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</si>
  <si>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</si>
  <si>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</si>
  <si>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</si>
  <si>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</si>
  <si>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</si>
  <si>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</si>
  <si>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</si>
  <si>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</si>
  <si>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</si>
  <si>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</si>
  <si>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</si>
  <si>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</si>
  <si>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</si>
  <si>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</si>
  <si>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</si>
  <si>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</si>
  <si>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</si>
  <si>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</si>
  <si>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</si>
  <si>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</si>
  <si>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</si>
  <si>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</si>
  <si>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</si>
  <si>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</si>
  <si>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</si>
  <si>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</si>
  <si>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</si>
  <si>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</si>
  <si>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</si>
  <si>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</si>
  <si>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</si>
  <si>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</si>
  <si>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</si>
  <si>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</si>
  <si>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</si>
  <si>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</si>
  <si>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</si>
  <si>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</si>
  <si>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</si>
  <si>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</si>
  <si>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</si>
  <si>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</si>
  <si>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</si>
  <si>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</si>
  <si>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</si>
  <si>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</si>
  <si>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</si>
  <si>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</si>
  <si>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</si>
  <si>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</si>
  <si>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</si>
  <si>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</si>
  <si>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</si>
  <si>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</si>
  <si>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</si>
  <si>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</si>
  <si>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</si>
  <si>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</si>
  <si>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</si>
  <si>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</si>
  <si>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</si>
  <si>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</si>
  <si>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</si>
  <si>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</si>
  <si>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</si>
  <si>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</si>
  <si>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</si>
  <si>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</si>
  <si>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</si>
  <si>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</si>
  <si>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</si>
  <si>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</si>
  <si>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</si>
  <si>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</si>
  <si>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</si>
  <si>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</si>
  <si>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</si>
  <si>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</si>
  <si>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</si>
  <si>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</si>
  <si>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</si>
  <si>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</si>
  <si>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</si>
  <si>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</si>
  <si>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</si>
  <si>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</si>
  <si>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</si>
  <si>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</si>
  <si>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</si>
  <si>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</si>
  <si>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</si>
  <si>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</si>
  <si>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</si>
  <si>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</si>
  <si>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</si>
  <si>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</si>
  <si>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</si>
  <si>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</si>
  <si>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</si>
  <si>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</si>
  <si>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</si>
  <si>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</si>
  <si>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</si>
  <si>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</si>
  <si>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</si>
  <si>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</si>
  <si>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</si>
  <si>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</si>
  <si>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</si>
  <si>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</si>
  <si>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</si>
  <si>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</si>
  <si>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</si>
  <si>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</si>
  <si>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</si>
  <si>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</si>
  <si>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</si>
  <si>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</si>
  <si>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</si>
  <si>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</si>
  <si>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</si>
  <si>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</si>
  <si>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</si>
  <si>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</si>
  <si>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</si>
  <si>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</si>
  <si>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</si>
  <si>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</si>
  <si>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</si>
  <si>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</si>
  <si>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</si>
  <si>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</si>
  <si>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</si>
  <si>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</si>
  <si>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</si>
  <si>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</si>
  <si>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</si>
  <si>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</si>
  <si>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</si>
  <si>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</si>
  <si>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</si>
  <si>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</si>
  <si>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</si>
  <si>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</si>
  <si>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</si>
  <si>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</si>
  <si>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</si>
  <si>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</si>
  <si>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</si>
  <si>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</si>
  <si>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</si>
  <si>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</si>
  <si>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</si>
  <si>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</si>
  <si>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</si>
  <si>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</si>
  <si>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</si>
  <si>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</si>
  <si>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</si>
  <si>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</si>
  <si>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</si>
  <si>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</si>
  <si>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</si>
  <si>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</si>
  <si>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</si>
  <si>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</si>
  <si>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</si>
  <si>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</si>
  <si>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</si>
  <si>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</si>
  <si>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</si>
  <si>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</si>
  <si>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</si>
  <si>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</si>
  <si>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</si>
  <si>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</si>
  <si>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</si>
  <si>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</si>
  <si>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</si>
  <si>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</si>
  <si>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</si>
  <si>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</si>
  <si>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</si>
  <si>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</si>
  <si>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</si>
  <si>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</si>
  <si>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</si>
  <si>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</si>
  <si>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</si>
  <si>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</si>
  <si>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</si>
  <si>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</si>
  <si>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</si>
  <si>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</si>
  <si>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</si>
  <si>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</si>
  <si>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</si>
  <si>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</si>
  <si>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</si>
  <si>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</si>
  <si>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</si>
  <si>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</si>
  <si>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</si>
  <si>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</si>
  <si>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</si>
  <si>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</si>
  <si>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</si>
  <si>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</si>
  <si>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</si>
  <si>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</si>
  <si>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</si>
  <si>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</si>
  <si>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</si>
  <si>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</si>
  <si>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</si>
  <si>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</si>
  <si>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</si>
  <si>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</si>
  <si>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</si>
  <si>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</si>
  <si>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</si>
  <si>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</si>
  <si>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</si>
  <si>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</si>
  <si>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</si>
  <si>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</si>
  <si>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</si>
  <si>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</si>
  <si>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</si>
  <si>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</si>
  <si>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</si>
  <si>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</si>
  <si>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</si>
  <si>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</si>
  <si>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</si>
  <si>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</si>
  <si>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</si>
  <si>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</si>
  <si>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</si>
  <si>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</si>
  <si>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</si>
  <si>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</si>
  <si>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</si>
  <si>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</si>
  <si>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</si>
  <si>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</si>
  <si>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</si>
  <si>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</si>
  <si>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</si>
  <si>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</si>
  <si>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</si>
  <si>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</si>
  <si>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</si>
  <si>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</si>
  <si>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</si>
  <si>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</si>
  <si>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</si>
  <si>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</si>
  <si>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</si>
  <si>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</si>
  <si>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</si>
  <si>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</si>
  <si>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</si>
  <si>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</si>
  <si>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</si>
  <si>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</si>
  <si>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</si>
  <si>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</si>
  <si>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</si>
  <si>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</si>
  <si>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</si>
  <si>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</si>
  <si>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</si>
  <si>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</si>
  <si>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</si>
  <si>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</si>
  <si>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</si>
  <si>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</si>
  <si>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</si>
  <si>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</si>
  <si>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</si>
  <si>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</si>
  <si>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</si>
  <si>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</si>
  <si>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</si>
  <si>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</si>
  <si>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</si>
  <si>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</si>
  <si>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</si>
  <si>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</si>
  <si>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</si>
  <si>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</si>
  <si>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</si>
  <si>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</si>
  <si>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</si>
  <si>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</si>
  <si>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</si>
  <si>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</si>
  <si>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</si>
  <si>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</si>
  <si>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</si>
  <si>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</si>
  <si>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</si>
  <si>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</si>
  <si>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</si>
  <si>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</si>
  <si>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</si>
  <si>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</si>
  <si>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</si>
  <si>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</si>
  <si>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</si>
  <si>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</si>
  <si>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</si>
  <si>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</si>
  <si>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</si>
  <si>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</si>
  <si>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</si>
  <si>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</si>
  <si>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</si>
  <si>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</si>
  <si>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</si>
  <si>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</si>
  <si>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</si>
  <si>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</si>
  <si>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</si>
  <si>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</si>
  <si>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</si>
  <si>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</si>
  <si>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</si>
  <si>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</si>
  <si>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</si>
  <si>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</si>
  <si>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</si>
  <si>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</si>
  <si>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</si>
  <si>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</si>
  <si>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</si>
  <si>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</si>
  <si>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</si>
  <si>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</si>
  <si>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</si>
  <si>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</si>
  <si>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</si>
  <si>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</si>
  <si>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</si>
  <si>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</si>
  <si>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</si>
  <si>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</si>
  <si>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</si>
  <si>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</si>
  <si>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</si>
  <si>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</si>
  <si>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</si>
  <si>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</si>
  <si>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</si>
  <si>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</si>
  <si>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</si>
  <si>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</si>
  <si>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</si>
  <si>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</si>
  <si>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</si>
  <si>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</si>
  <si>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</si>
  <si>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</si>
  <si>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</si>
  <si>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</si>
  <si>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</si>
  <si>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</si>
  <si>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</si>
  <si>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</si>
  <si>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</si>
  <si>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</si>
  <si>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</si>
  <si>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</si>
  <si>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</si>
  <si>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</si>
  <si>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</si>
  <si>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</si>
  <si>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</si>
  <si>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</si>
  <si>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</si>
  <si>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</si>
  <si>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</si>
  <si>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</si>
  <si>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</si>
  <si>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</si>
  <si>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</si>
  <si>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</si>
  <si>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</si>
  <si>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</si>
  <si>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</si>
  <si>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</si>
  <si>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</si>
  <si>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</si>
  <si>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</si>
  <si>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</si>
  <si>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</si>
  <si>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</si>
  <si>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</si>
  <si>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</si>
  <si>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</si>
  <si>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</si>
  <si>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</si>
  <si>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</si>
  <si>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</si>
  <si>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</si>
  <si>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</si>
  <si>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</si>
  <si>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</si>
  <si>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</si>
  <si>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</si>
  <si>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</si>
  <si>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</si>
  <si>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</si>
  <si>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</si>
  <si>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</si>
  <si>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</si>
  <si>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</si>
  <si>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</si>
  <si>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</si>
  <si>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</si>
  <si>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</si>
  <si>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</si>
  <si>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</si>
  <si>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</si>
  <si>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</si>
  <si>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</si>
  <si>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</si>
  <si>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</si>
  <si>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</si>
  <si>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</si>
  <si>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</si>
  <si>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</si>
  <si>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</si>
  <si>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</si>
  <si>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</si>
  <si>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</si>
  <si>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</si>
  <si>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</si>
  <si>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</si>
  <si>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</si>
  <si>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</si>
  <si>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</si>
  <si>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</si>
  <si>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</si>
  <si>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</si>
  <si>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</si>
  <si>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</si>
  <si>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</si>
  <si>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</si>
  <si>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</si>
  <si>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</si>
  <si>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</si>
  <si>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</si>
  <si>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</si>
  <si>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</si>
  <si>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</si>
  <si>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</si>
  <si>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</si>
  <si>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</si>
  <si>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</si>
  <si>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</si>
  <si>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</si>
  <si>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</si>
  <si>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</si>
  <si>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</si>
  <si>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</si>
  <si>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</si>
  <si>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</si>
  <si>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</si>
  <si>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</si>
  <si>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</si>
  <si>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</si>
  <si>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</si>
  <si>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</si>
  <si>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</si>
  <si>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</si>
  <si>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</si>
  <si>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</si>
  <si>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</si>
  <si>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</si>
  <si>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</si>
  <si>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</si>
  <si>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</si>
  <si>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</si>
  <si>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</si>
  <si>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</si>
  <si>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</si>
  <si>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</si>
  <si>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</si>
  <si>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</si>
  <si>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</si>
  <si>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</si>
  <si>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</si>
  <si>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</si>
  <si>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</si>
  <si>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</si>
  <si>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</si>
  <si>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</si>
  <si>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</si>
  <si>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</si>
  <si>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</si>
  <si>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</si>
  <si>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</si>
  <si>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</si>
  <si>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</si>
  <si>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</si>
  <si>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</si>
  <si>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</si>
  <si>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</si>
  <si>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</si>
  <si>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</si>
  <si>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</si>
  <si>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</si>
  <si>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</si>
  <si>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</si>
  <si>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</si>
  <si>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</si>
  <si>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</si>
  <si>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</si>
  <si>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</si>
  <si>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</si>
  <si>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</si>
  <si>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</si>
  <si>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</si>
  <si>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</si>
  <si>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</si>
  <si>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</si>
  <si>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</si>
  <si>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</si>
  <si>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</si>
  <si>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</si>
  <si>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</si>
  <si>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</si>
  <si>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</si>
  <si>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</si>
  <si>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</si>
  <si>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</si>
  <si>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</si>
  <si>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</si>
  <si>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</si>
  <si>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</si>
  <si>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</si>
  <si>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</si>
  <si>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</si>
  <si>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</si>
  <si>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</si>
  <si>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</si>
  <si>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</si>
  <si>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</si>
  <si>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</si>
  <si>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</si>
  <si>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</si>
  <si>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</si>
  <si>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</si>
  <si>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</si>
  <si>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</si>
  <si>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</si>
  <si>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</si>
  <si>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</si>
  <si>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</si>
  <si>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</si>
  <si>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</si>
  <si>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</si>
  <si>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</si>
  <si>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</si>
  <si>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</si>
  <si>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</si>
  <si>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</si>
  <si>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</si>
  <si>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</si>
  <si>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</si>
  <si>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</si>
  <si>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</si>
  <si>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</si>
  <si>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</si>
  <si>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</si>
  <si>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</si>
  <si>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</si>
  <si>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</si>
  <si>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</si>
  <si>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</si>
  <si>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</si>
  <si>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</si>
  <si>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</si>
  <si>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</si>
  <si>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</si>
  <si>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</si>
  <si>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</si>
  <si>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</si>
  <si>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</si>
  <si>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</si>
  <si>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</si>
  <si>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</si>
  <si>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</si>
  <si>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</si>
  <si>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</si>
  <si>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</si>
  <si>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</si>
  <si>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</si>
  <si>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</si>
  <si>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</si>
  <si>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</si>
  <si>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</si>
  <si>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</si>
  <si>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</si>
  <si>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</si>
  <si>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</si>
  <si>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</si>
  <si>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</si>
  <si>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</si>
  <si>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</si>
  <si>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</si>
  <si>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</si>
  <si>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</si>
  <si>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</si>
  <si>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</si>
  <si>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</si>
  <si>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</si>
  <si>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</si>
  <si>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</si>
  <si>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</si>
  <si>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</si>
  <si>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</si>
  <si>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</si>
  <si>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</si>
  <si>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</si>
  <si>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</si>
  <si>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</si>
  <si>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</si>
  <si>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</si>
  <si>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</si>
  <si>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</si>
  <si>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</si>
  <si>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</si>
  <si>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</si>
  <si>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</si>
  <si>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</si>
  <si>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</si>
  <si>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</si>
  <si>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</si>
  <si>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</si>
  <si>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</si>
  <si>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</si>
  <si>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</si>
  <si>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</si>
  <si>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</si>
  <si>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</si>
  <si>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</si>
  <si>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</si>
  <si>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</si>
  <si>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</si>
  <si>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</si>
  <si>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</si>
  <si>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</si>
  <si>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</si>
  <si>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</si>
  <si>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</si>
  <si>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</si>
  <si>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</si>
  <si>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</si>
  <si>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</si>
  <si>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</si>
  <si>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</si>
  <si>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</si>
  <si>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</si>
  <si>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</si>
  <si>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</si>
  <si>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</si>
  <si>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</si>
  <si>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</si>
  <si>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</si>
  <si>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</si>
  <si>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</si>
  <si>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</si>
  <si>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</si>
  <si>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</si>
  <si>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</si>
  <si>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</si>
  <si>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</si>
  <si>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</si>
  <si>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</si>
  <si>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</si>
  <si>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</si>
  <si>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</si>
  <si>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</si>
  <si>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</si>
  <si>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</si>
  <si>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</si>
  <si>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</si>
  <si>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</si>
  <si>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</si>
  <si>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</si>
  <si>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</si>
  <si>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</si>
  <si>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</si>
  <si>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</si>
  <si>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</si>
  <si>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</si>
  <si>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</si>
  <si>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</si>
  <si>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</si>
  <si>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</si>
  <si>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</si>
  <si>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</si>
  <si>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</si>
  <si>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</si>
  <si>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</si>
  <si>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</si>
  <si>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</si>
  <si>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</si>
  <si>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</si>
  <si>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</si>
  <si>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</si>
  <si>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</si>
  <si>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</si>
  <si>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</si>
  <si>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</si>
  <si>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</si>
  <si>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</si>
  <si>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</si>
  <si>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</si>
  <si>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</si>
  <si>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</si>
  <si>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</si>
  <si>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</si>
  <si>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</si>
  <si>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</si>
  <si>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</si>
  <si>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</si>
  <si>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</si>
  <si>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</si>
  <si>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</si>
  <si>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</si>
  <si>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</si>
  <si>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</si>
  <si>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</si>
  <si>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</si>
  <si>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</si>
  <si>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</si>
  <si>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</si>
  <si>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</si>
  <si>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</si>
  <si>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</si>
  <si>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</si>
  <si>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</si>
  <si>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</si>
  <si>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</si>
  <si>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</si>
  <si>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</si>
  <si>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</si>
  <si>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</si>
  <si>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</si>
  <si>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</si>
  <si>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</si>
  <si>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</si>
  <si>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</si>
  <si>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</si>
  <si>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</si>
  <si>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</si>
  <si>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</si>
  <si>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</si>
  <si>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</si>
  <si>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</si>
  <si>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</si>
  <si>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</si>
  <si>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</si>
  <si>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</si>
  <si>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</si>
  <si>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</si>
  <si>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</si>
  <si>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</si>
  <si>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</si>
  <si>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</si>
  <si>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</si>
  <si>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</si>
  <si>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</si>
  <si>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</si>
  <si>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</si>
  <si>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</si>
  <si>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</si>
  <si>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</si>
  <si>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</si>
  <si>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</si>
  <si>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</si>
  <si>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</si>
  <si>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</si>
  <si>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</si>
  <si>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</si>
  <si>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</si>
  <si>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</si>
  <si>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</si>
  <si>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</si>
  <si>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</si>
  <si>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</si>
  <si>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</si>
  <si>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</si>
  <si>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</si>
  <si>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</si>
  <si>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</si>
  <si>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</si>
  <si>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</si>
  <si>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</si>
  <si>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</si>
  <si>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</si>
  <si>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</si>
  <si>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</si>
  <si>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</si>
  <si>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</si>
  <si>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</si>
  <si>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</si>
  <si>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</si>
  <si>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</si>
  <si>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</si>
  <si>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</si>
  <si>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</si>
  <si>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</si>
  <si>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</si>
  <si>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</si>
  <si>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</si>
  <si>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</si>
  <si>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</si>
  <si>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</si>
  <si>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</si>
  <si>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</si>
  <si>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</si>
  <si>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</si>
  <si>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</si>
  <si>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</si>
  <si>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</si>
  <si>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</si>
  <si>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</si>
  <si>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</si>
  <si>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</si>
  <si>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</si>
  <si>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</si>
  <si>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</si>
  <si>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</si>
  <si>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</si>
  <si>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</si>
  <si>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</si>
  <si>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</si>
  <si>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</si>
  <si>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</si>
  <si>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</si>
  <si>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</si>
  <si>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</si>
  <si>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</si>
  <si>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</si>
  <si>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</si>
  <si>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</si>
  <si>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</si>
  <si>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</si>
  <si>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</si>
  <si>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</si>
  <si>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</si>
  <si>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</si>
  <si>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</si>
  <si>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</si>
  <si>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</si>
  <si>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</si>
  <si>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</si>
  <si>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</si>
  <si>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</si>
  <si>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</si>
  <si>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</si>
  <si>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</si>
  <si>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</si>
  <si>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</si>
  <si>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</si>
  <si>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</si>
  <si>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</si>
  <si>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</si>
  <si>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</si>
  <si>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</si>
  <si>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</si>
  <si>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</si>
  <si>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</si>
  <si>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</si>
  <si>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</si>
  <si>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</si>
  <si>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</si>
  <si>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</si>
  <si>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</si>
  <si>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</si>
  <si>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</si>
  <si>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</si>
  <si>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</si>
  <si>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</si>
  <si>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</si>
  <si>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</si>
  <si>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</si>
  <si>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</si>
  <si>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</si>
  <si>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</si>
  <si>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</si>
  <si>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</si>
  <si>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</si>
  <si>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</si>
  <si>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</si>
  <si>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</si>
  <si>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</si>
  <si>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</si>
  <si>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</si>
  <si>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</si>
  <si>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</si>
  <si>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</si>
  <si>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</si>
  <si>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</si>
  <si>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</si>
  <si>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</si>
  <si>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</si>
  <si>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</si>
  <si>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</si>
  <si>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</si>
  <si>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</si>
  <si>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</si>
  <si>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</si>
  <si>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</si>
  <si>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</si>
  <si>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</si>
  <si>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</si>
  <si>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</si>
  <si>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</si>
  <si>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</si>
  <si>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</si>
  <si>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</si>
  <si>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</si>
  <si>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</si>
  <si>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</si>
  <si>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</si>
  <si>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</si>
  <si>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</si>
  <si>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</si>
  <si>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</si>
  <si>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</si>
  <si>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</si>
  <si>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</si>
  <si>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</si>
  <si>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</si>
  <si>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</si>
  <si>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</si>
  <si>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</si>
  <si>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</si>
  <si>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</si>
  <si>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</si>
  <si>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</si>
  <si>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</si>
  <si>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</si>
  <si>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</si>
  <si>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</si>
  <si>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</si>
  <si>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</si>
  <si>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</si>
  <si>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</si>
  <si>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</si>
  <si>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</si>
  <si>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</si>
  <si>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</si>
  <si>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</si>
  <si>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</si>
  <si>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</si>
  <si>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</si>
  <si>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</si>
  <si>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</si>
  <si>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</si>
  <si>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</si>
  <si>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</si>
  <si>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</si>
  <si>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</si>
  <si>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</si>
  <si>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</si>
  <si>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</si>
  <si>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</si>
  <si>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</si>
  <si>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</si>
  <si>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</si>
  <si>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</si>
  <si>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</si>
  <si>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</si>
  <si>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</si>
  <si>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</si>
  <si>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</si>
  <si>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</si>
  <si>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</si>
  <si>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</si>
  <si>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</si>
  <si>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</si>
  <si>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</si>
  <si>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</si>
  <si>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</si>
  <si>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</si>
  <si>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</si>
  <si>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</si>
  <si>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</si>
  <si>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</si>
  <si>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</si>
  <si>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</si>
  <si>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</si>
  <si>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</si>
  <si>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</si>
  <si>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</si>
  <si>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</si>
  <si>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</si>
  <si>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</si>
  <si>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</si>
  <si>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</si>
  <si>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</si>
  <si>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</si>
  <si>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</si>
  <si>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</si>
  <si>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</si>
  <si>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</si>
  <si>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</si>
  <si>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</si>
  <si>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</si>
  <si>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</si>
  <si>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</si>
  <si>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</si>
  <si>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</si>
  <si>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</si>
  <si>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</si>
  <si>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</si>
  <si>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</si>
  <si>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</si>
  <si>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</si>
  <si>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</si>
  <si>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</si>
  <si>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</si>
  <si>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</si>
  <si>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</si>
  <si>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</si>
  <si>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</si>
  <si>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</si>
  <si>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</si>
  <si>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</si>
  <si>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</si>
  <si>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</si>
  <si>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</si>
  <si>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</si>
  <si>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</si>
  <si>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</si>
  <si>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</si>
  <si>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</si>
  <si>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</si>
  <si>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</si>
  <si>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</si>
  <si>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</si>
  <si>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</si>
  <si>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</si>
  <si>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</si>
  <si>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</si>
  <si>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</si>
  <si>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</si>
  <si>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</si>
  <si>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</si>
  <si>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</si>
  <si>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</si>
  <si>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</si>
  <si>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</si>
  <si>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</si>
  <si>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</si>
  <si>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</si>
  <si>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</si>
  <si>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</si>
  <si>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</si>
  <si>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</si>
  <si>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</si>
  <si>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</si>
  <si>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</si>
  <si>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</si>
  <si>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</si>
  <si>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</si>
  <si>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</si>
  <si>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</si>
  <si>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</si>
  <si>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</si>
  <si>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</si>
  <si>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</si>
  <si>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</si>
  <si>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</si>
  <si>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</si>
  <si>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</si>
  <si>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</si>
  <si>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</si>
  <si>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</si>
  <si>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</si>
  <si>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</si>
  <si>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</si>
  <si>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</si>
  <si>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</si>
  <si>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</si>
  <si>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</si>
  <si>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</si>
  <si>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</si>
  <si>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</si>
  <si>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</si>
  <si>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</si>
  <si>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</si>
  <si>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</si>
  <si>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</si>
  <si>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</si>
  <si>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</si>
  <si>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</si>
  <si>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</si>
  <si>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</si>
  <si>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</si>
  <si>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</si>
  <si>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</si>
  <si>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</si>
  <si>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</si>
  <si>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</si>
  <si>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</si>
  <si>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</si>
  <si>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</si>
  <si>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</si>
  <si>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</si>
  <si>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</si>
  <si>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</si>
  <si>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</si>
  <si>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</si>
  <si>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</si>
  <si>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</si>
  <si>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</si>
  <si>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</si>
  <si>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</si>
  <si>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</si>
  <si>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</si>
  <si>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</si>
  <si>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</si>
  <si>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</si>
  <si>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</si>
  <si>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</si>
  <si>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</si>
  <si>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</si>
  <si>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</si>
  <si>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</si>
  <si>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</si>
  <si>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</si>
  <si>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</si>
  <si>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</si>
  <si>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</si>
  <si>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</si>
  <si>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</si>
  <si>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</si>
  <si>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</si>
  <si>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</si>
  <si>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</si>
  <si>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</si>
  <si>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</si>
  <si>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</si>
  <si>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</si>
  <si>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</si>
  <si>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</si>
  <si>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</si>
  <si>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</si>
  <si>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</si>
  <si>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</si>
  <si>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</si>
  <si>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</si>
  <si>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</si>
  <si>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</si>
  <si>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</si>
  <si>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</si>
  <si>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</si>
  <si>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</si>
  <si>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</si>
  <si>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</si>
  <si>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</si>
  <si>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</si>
  <si>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</si>
  <si>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</si>
  <si>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</si>
  <si>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</si>
  <si>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</si>
  <si>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</si>
  <si>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</si>
  <si>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</si>
  <si>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</si>
  <si>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</si>
  <si>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</si>
  <si>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</si>
  <si>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</si>
  <si>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</si>
  <si>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</si>
  <si>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</si>
  <si>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</si>
  <si>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</si>
  <si>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</si>
  <si>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</si>
  <si>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</si>
  <si>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</si>
  <si>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</si>
  <si>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</si>
  <si>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</si>
  <si>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</si>
  <si>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</si>
  <si>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</si>
  <si>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</si>
  <si>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</si>
  <si>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</si>
  <si>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</si>
  <si>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</si>
  <si>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</si>
  <si>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</si>
  <si>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</si>
  <si>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</si>
  <si>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</si>
  <si>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</si>
  <si>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</si>
  <si>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</si>
  <si>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</si>
  <si>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</si>
  <si>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</si>
  <si>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</si>
  <si>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</si>
  <si>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</si>
  <si>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</si>
  <si>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</si>
  <si>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</si>
  <si>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</si>
  <si>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</si>
  <si>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</si>
  <si>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</si>
  <si>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</si>
  <si>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</si>
  <si>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</si>
  <si>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</si>
  <si>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</si>
  <si>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</si>
  <si>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</si>
  <si>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</si>
  <si>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</si>
  <si>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</si>
  <si>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</si>
  <si>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</si>
  <si>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</si>
  <si>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</si>
  <si>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</si>
  <si>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</si>
  <si>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</si>
  <si>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</si>
  <si>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</si>
  <si>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</si>
  <si>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</si>
  <si>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</si>
  <si>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</si>
  <si>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</si>
  <si>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</si>
  <si>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</si>
  <si>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</si>
  <si>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</si>
  <si>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</si>
  <si>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</si>
  <si>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</si>
  <si>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</si>
  <si>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</si>
  <si>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</si>
  <si>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</si>
  <si>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</si>
  <si>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</si>
  <si>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</si>
  <si>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</si>
  <si>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</si>
  <si>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</si>
  <si>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</si>
  <si>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</si>
  <si>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</si>
  <si>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</si>
  <si>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</si>
  <si>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</si>
  <si>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</si>
  <si>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</si>
  <si>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</si>
  <si>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</si>
  <si>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</si>
  <si>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</si>
  <si>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</si>
  <si>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</si>
  <si>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</si>
  <si>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</si>
  <si>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</si>
  <si>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</si>
  <si>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</si>
  <si>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</si>
  <si>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</si>
  <si>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</si>
  <si>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</si>
  <si>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</si>
  <si>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</si>
  <si>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</si>
  <si>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</si>
  <si>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</si>
  <si>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</si>
  <si>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</si>
  <si>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</si>
  <si>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</si>
  <si>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</si>
  <si>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</si>
  <si>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</si>
  <si>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</si>
  <si>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</si>
  <si>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</si>
  <si>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</si>
  <si>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</si>
  <si>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</si>
  <si>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</si>
  <si>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</si>
  <si>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</si>
  <si>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</si>
  <si>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</si>
  <si>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</si>
  <si>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</si>
  <si>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</si>
  <si>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</si>
  <si>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</si>
  <si>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</si>
  <si>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</si>
  <si>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</si>
  <si>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</si>
  <si>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</si>
  <si>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</si>
  <si>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</si>
  <si>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</si>
  <si>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</si>
  <si>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</si>
  <si>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</si>
  <si>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</si>
  <si>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</si>
  <si>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</si>
  <si>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</si>
  <si>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</si>
  <si>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</si>
  <si>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</si>
  <si>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</si>
  <si>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</si>
  <si>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</si>
  <si>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</si>
  <si>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</si>
  <si>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</si>
  <si>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</si>
  <si>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</si>
  <si>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</si>
  <si>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</si>
  <si>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</si>
  <si>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</si>
  <si>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</si>
  <si>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</si>
  <si>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</si>
  <si>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</si>
  <si>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</si>
  <si>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</si>
  <si>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</si>
  <si>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</si>
  <si>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</si>
  <si>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</si>
  <si>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</si>
  <si>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</si>
  <si>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</si>
  <si>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</si>
  <si>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</si>
  <si>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</si>
  <si>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</si>
  <si>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</si>
  <si>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</si>
  <si>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</si>
  <si>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</si>
  <si>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</si>
  <si>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</si>
  <si>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</si>
  <si>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</si>
  <si>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</si>
  <si>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</si>
  <si>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</si>
  <si>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</si>
  <si>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</si>
  <si>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</si>
  <si>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</si>
  <si>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</si>
  <si>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</si>
  <si>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</si>
  <si>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</si>
  <si>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</si>
  <si>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</si>
  <si>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</si>
  <si>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</si>
  <si>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</si>
  <si>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</si>
  <si>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</si>
  <si>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</si>
  <si>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</si>
  <si>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</si>
  <si>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</si>
  <si>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</si>
  <si>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</si>
  <si>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</si>
  <si>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</si>
  <si>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</si>
  <si>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</si>
  <si>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</si>
  <si>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</si>
  <si>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</si>
  <si>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</si>
  <si>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</si>
  <si>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</si>
  <si>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</si>
  <si>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</si>
  <si>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</si>
  <si>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</si>
  <si>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</si>
  <si>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</si>
  <si>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</si>
  <si>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</si>
  <si>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</si>
  <si>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</si>
  <si>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</si>
  <si>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</si>
  <si>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</si>
  <si>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</si>
  <si>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</si>
  <si>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</si>
  <si>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</si>
  <si>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</si>
  <si>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</si>
  <si>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</si>
  <si>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</si>
  <si>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</si>
  <si>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</si>
  <si>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</si>
  <si>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</si>
  <si>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</si>
  <si>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</si>
  <si>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</si>
  <si>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</si>
  <si>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</si>
  <si>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</si>
  <si>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</si>
  <si>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</si>
  <si>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</si>
  <si>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</si>
  <si>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</si>
  <si>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</si>
  <si>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</si>
  <si>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</si>
  <si>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</si>
  <si>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</si>
  <si>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</si>
  <si>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</si>
  <si>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</si>
  <si>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</si>
  <si>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</si>
  <si>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</si>
  <si>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</si>
  <si>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</si>
  <si>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</si>
  <si>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</si>
  <si>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</si>
  <si>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</si>
  <si>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</si>
  <si>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</si>
  <si>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</si>
  <si>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</si>
  <si>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</si>
  <si>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</si>
  <si>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</si>
  <si>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</si>
  <si>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</si>
  <si>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</si>
  <si>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</si>
  <si>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</si>
  <si>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</si>
  <si>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</si>
  <si>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</si>
  <si>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</si>
  <si>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</si>
  <si>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</si>
  <si>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</si>
  <si>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</si>
  <si>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</si>
  <si>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</si>
  <si>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</si>
  <si>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</si>
  <si>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</si>
  <si>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</si>
  <si>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</si>
  <si>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</si>
  <si>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</si>
  <si>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</si>
  <si>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</si>
  <si>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</si>
  <si>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</si>
  <si>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</si>
  <si>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</si>
  <si>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</si>
  <si>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</si>
  <si>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</si>
  <si>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</si>
  <si>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</si>
  <si>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</si>
  <si>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</si>
  <si>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</si>
  <si>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</si>
  <si>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</si>
  <si>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</si>
  <si>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</si>
  <si>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</si>
  <si>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</si>
  <si>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</si>
  <si>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</si>
  <si>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</si>
  <si>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</si>
  <si>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</si>
  <si>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</si>
  <si>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</si>
  <si>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</si>
  <si>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</si>
  <si>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</si>
  <si>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</si>
  <si>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</si>
  <si>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</si>
  <si>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</si>
  <si>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</si>
  <si>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</si>
  <si>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</si>
  <si>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</si>
  <si>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</si>
  <si>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</si>
  <si>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</si>
  <si>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</si>
  <si>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</si>
  <si>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</si>
  <si>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</si>
  <si>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</si>
  <si>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</si>
  <si>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</si>
  <si>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</si>
  <si>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</si>
  <si>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</si>
  <si>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</si>
  <si>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</si>
  <si>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</si>
  <si>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</si>
  <si>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</si>
  <si>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</si>
  <si>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</si>
  <si>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</si>
  <si>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</si>
  <si>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</si>
  <si>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</si>
  <si>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</si>
  <si>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</si>
  <si>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</si>
  <si>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</si>
  <si>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</si>
  <si>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</si>
  <si>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</si>
  <si>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</si>
  <si>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</si>
  <si>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</si>
  <si>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</si>
  <si>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</si>
  <si>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</si>
  <si>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</si>
  <si>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</si>
  <si>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</si>
  <si>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</si>
  <si>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</si>
  <si>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</si>
  <si>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</si>
  <si>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</si>
  <si>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</si>
  <si>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</si>
  <si>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</si>
  <si>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</si>
  <si>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</si>
  <si>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</si>
  <si>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</si>
  <si>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</si>
  <si>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</si>
  <si>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</si>
  <si>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</si>
  <si>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</si>
  <si>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</si>
  <si>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</si>
  <si>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</si>
  <si>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</si>
  <si>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</si>
  <si>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</si>
  <si>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</si>
  <si>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</si>
  <si>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</si>
  <si>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</si>
  <si>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</si>
  <si>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</si>
  <si>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</si>
  <si>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</si>
  <si>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</si>
  <si>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</si>
  <si>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</si>
  <si>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</si>
  <si>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</si>
  <si>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</si>
  <si>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</si>
  <si>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</si>
  <si>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</si>
  <si>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</si>
  <si>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</si>
  <si>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</si>
  <si>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</si>
  <si>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</si>
  <si>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</si>
  <si>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</si>
  <si>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</si>
  <si>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</si>
  <si>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</si>
  <si>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</si>
  <si>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</si>
  <si>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</si>
  <si>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</si>
  <si>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</si>
  <si>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</si>
  <si>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</si>
  <si>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</si>
  <si>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</si>
  <si>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</si>
  <si>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</si>
  <si>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</si>
  <si>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</si>
  <si>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</si>
  <si>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</si>
  <si>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</si>
  <si>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</si>
  <si>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</si>
  <si>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</si>
  <si>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</si>
  <si>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</si>
  <si>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</si>
  <si>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</si>
  <si>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</si>
  <si>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</si>
  <si>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</si>
  <si>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</si>
  <si>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</si>
  <si>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</si>
  <si>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</si>
  <si>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</si>
  <si>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</si>
  <si>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</si>
  <si>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</si>
  <si>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</si>
  <si>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</si>
  <si>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</si>
  <si>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</si>
  <si>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</si>
  <si>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</si>
  <si>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</si>
  <si>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</si>
  <si>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</si>
  <si>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</si>
  <si>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</si>
  <si>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</si>
  <si>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</si>
  <si>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</si>
  <si>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</si>
  <si>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</si>
  <si>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</si>
  <si>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</si>
  <si>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</si>
  <si>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</si>
  <si>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</si>
  <si>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</si>
  <si>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</si>
  <si>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</si>
  <si>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</si>
  <si>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</si>
  <si>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</si>
  <si>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</si>
  <si>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</si>
  <si>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</si>
  <si>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</si>
  <si>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</si>
  <si>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</si>
  <si>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</si>
  <si>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</si>
  <si>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</si>
  <si>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</si>
  <si>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</si>
  <si>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</si>
  <si>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</si>
  <si>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</si>
  <si>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</si>
  <si>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</si>
  <si>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</si>
  <si>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</si>
  <si>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</si>
  <si>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</si>
  <si>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</si>
  <si>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</si>
  <si>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</si>
  <si>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</si>
  <si>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</si>
  <si>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</si>
  <si>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</si>
  <si>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</si>
  <si>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</si>
  <si>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</si>
  <si>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</si>
  <si>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</si>
  <si>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</si>
  <si>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</si>
  <si>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</si>
  <si>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</si>
  <si>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</si>
  <si>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</si>
  <si>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</si>
  <si>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</si>
  <si>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</si>
  <si>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</si>
  <si>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</si>
  <si>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</si>
  <si>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</si>
  <si>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</si>
  <si>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</si>
  <si>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</si>
  <si>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</si>
  <si>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</si>
  <si>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</si>
  <si>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</si>
  <si>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</si>
  <si>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</si>
  <si>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</si>
  <si>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</si>
  <si>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</si>
  <si>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</si>
  <si>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</si>
  <si>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</si>
  <si>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</si>
  <si>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</si>
  <si>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</si>
  <si>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</si>
  <si>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</si>
  <si>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</si>
  <si>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</si>
  <si>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</si>
  <si>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</si>
  <si>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</si>
  <si>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</si>
  <si>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</si>
  <si>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</si>
  <si>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</si>
  <si>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</si>
  <si>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</si>
  <si>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</si>
  <si>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</si>
  <si>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</si>
  <si>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</si>
  <si>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</si>
  <si>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</si>
  <si>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</si>
  <si>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</si>
  <si>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</si>
  <si>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</si>
  <si>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</si>
  <si>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</si>
  <si>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</si>
  <si>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</si>
  <si>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</si>
  <si>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</si>
  <si>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</si>
  <si>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</si>
  <si>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</si>
  <si>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</si>
  <si>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</si>
  <si>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</si>
  <si>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</si>
  <si>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</si>
  <si>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</si>
  <si>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</si>
  <si>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</si>
  <si>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</si>
  <si>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</si>
  <si>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</si>
  <si>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</si>
  <si>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</si>
  <si>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</si>
  <si>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</si>
  <si>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</si>
  <si>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</si>
  <si>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</si>
  <si>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</si>
  <si>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</si>
  <si>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</si>
  <si>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</si>
  <si>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</si>
  <si>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</si>
  <si>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</si>
  <si>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</si>
  <si>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</si>
  <si>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</si>
  <si>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</si>
  <si>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</si>
  <si>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</si>
  <si>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</si>
  <si>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</si>
  <si>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</si>
  <si>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</si>
  <si>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</si>
  <si>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</si>
  <si>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</si>
  <si>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</si>
  <si>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</si>
  <si>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</si>
  <si>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</si>
  <si>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</si>
  <si>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</si>
  <si>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</si>
  <si>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</si>
  <si>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</si>
  <si>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</si>
  <si>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</si>
  <si>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</si>
  <si>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</si>
  <si>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</si>
  <si>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</si>
  <si>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</si>
  <si>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</si>
  <si>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</si>
  <si>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</si>
  <si>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</si>
  <si>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</si>
  <si>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</si>
  <si>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</si>
  <si>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</si>
  <si>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</si>
  <si>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</si>
  <si>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</si>
  <si>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</si>
  <si>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</si>
  <si>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</si>
  <si>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</si>
  <si>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</si>
  <si>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</si>
  <si>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</si>
  <si>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</si>
  <si>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</si>
  <si>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</si>
  <si>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</si>
  <si>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</si>
  <si>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</si>
  <si>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</si>
  <si>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</si>
  <si>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</si>
  <si>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</si>
  <si>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</si>
  <si>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</si>
  <si>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</si>
  <si>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</si>
  <si>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</si>
  <si>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</si>
  <si>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</si>
  <si>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</si>
  <si>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</si>
  <si>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</si>
  <si>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</si>
  <si>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</si>
  <si>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</si>
  <si>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</si>
  <si>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</si>
  <si>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</si>
  <si>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</si>
  <si>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</si>
  <si>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</si>
  <si>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</si>
  <si>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</si>
  <si>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</si>
  <si>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</si>
  <si>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</si>
  <si>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</si>
  <si>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</si>
  <si>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</si>
  <si>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</si>
  <si>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</si>
  <si>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</si>
  <si>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</si>
  <si>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</si>
  <si>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</si>
  <si>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</si>
  <si>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</si>
  <si>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</si>
  <si>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</si>
  <si>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</si>
  <si>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</si>
  <si>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</si>
  <si>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</si>
  <si>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</si>
  <si>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</si>
  <si>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</si>
  <si>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</si>
  <si>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</si>
  <si>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</si>
  <si>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</si>
  <si>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</si>
  <si>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</si>
  <si>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</si>
  <si>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</si>
  <si>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</si>
  <si>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</si>
  <si>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</si>
  <si>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</si>
  <si>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</si>
  <si>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</si>
  <si>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</si>
  <si>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</si>
  <si>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</si>
  <si>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</si>
  <si>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</si>
  <si>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</si>
  <si>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</si>
  <si>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</si>
  <si>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</si>
  <si>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</si>
  <si>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</si>
  <si>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</si>
  <si>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</si>
  <si>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</si>
  <si>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</si>
  <si>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</si>
  <si>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</si>
  <si>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</si>
  <si>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</si>
  <si>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</si>
  <si>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</si>
  <si>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</si>
  <si>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</si>
  <si>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</si>
  <si>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</si>
  <si>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</si>
  <si>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</si>
  <si>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</si>
  <si>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</si>
  <si>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</si>
  <si>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</si>
  <si>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</si>
  <si>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</si>
  <si>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</si>
  <si>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</si>
  <si>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</si>
  <si>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</si>
  <si>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</si>
  <si>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</si>
  <si>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</si>
  <si>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</si>
  <si>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</si>
  <si>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</si>
  <si>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</si>
  <si>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</si>
  <si>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</si>
  <si>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</si>
  <si>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</si>
  <si>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</si>
  <si>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</si>
  <si>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</si>
  <si>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</si>
  <si>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</si>
  <si>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</si>
  <si>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</si>
  <si>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</si>
  <si>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</si>
  <si>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</si>
  <si>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</si>
  <si>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</si>
  <si>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</si>
  <si>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</si>
  <si>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</si>
  <si>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</si>
  <si>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</si>
  <si>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</si>
  <si>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</si>
  <si>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</si>
  <si>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</si>
  <si>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</si>
  <si>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</si>
  <si>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</si>
  <si>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</si>
  <si>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</si>
  <si>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</si>
  <si>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</si>
  <si>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</si>
  <si>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</si>
  <si>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</si>
  <si>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</si>
  <si>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</si>
  <si>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</si>
  <si>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</si>
  <si>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</si>
  <si>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</si>
  <si>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</si>
  <si>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</si>
  <si>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</si>
  <si>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</si>
  <si>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</si>
  <si>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</si>
  <si>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</si>
  <si>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</si>
  <si>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</si>
  <si>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</si>
  <si>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</si>
  <si>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</si>
  <si>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</si>
  <si>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</si>
  <si>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</si>
  <si>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</si>
  <si>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</si>
  <si>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</si>
  <si>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</si>
  <si>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</si>
  <si>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</si>
  <si>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</si>
  <si>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</si>
  <si>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</si>
  <si>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</si>
  <si>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</si>
  <si>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</si>
  <si>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</si>
  <si>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</si>
  <si>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</si>
  <si>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</si>
  <si>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</si>
  <si>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</si>
  <si>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</si>
  <si>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</si>
  <si>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</si>
  <si>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</si>
  <si>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</si>
  <si>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</si>
  <si>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</si>
  <si>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</si>
  <si>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</si>
  <si>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</si>
  <si>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</si>
  <si>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</si>
  <si>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</si>
  <si>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</si>
  <si>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</si>
  <si>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</si>
  <si>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</si>
  <si>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</si>
  <si>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</si>
  <si>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</si>
  <si>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</si>
  <si>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</si>
  <si>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</si>
  <si>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</si>
  <si>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</si>
  <si>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</si>
  <si>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</si>
  <si>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</si>
  <si>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</si>
  <si>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</si>
  <si>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</si>
  <si>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</si>
  <si>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</si>
  <si>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</si>
  <si>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</si>
  <si>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</si>
  <si>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</si>
  <si>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</si>
  <si>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</si>
  <si>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</si>
  <si>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</si>
  <si>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</si>
  <si>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</si>
  <si>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</si>
  <si>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</si>
  <si>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</si>
  <si>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</si>
  <si>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</si>
  <si>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</si>
  <si>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</si>
  <si>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</si>
  <si>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</si>
  <si>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</si>
  <si>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</si>
  <si>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</si>
  <si>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</si>
  <si>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</si>
  <si>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</si>
  <si>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</si>
  <si>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</si>
  <si>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</si>
  <si>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</si>
  <si>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</si>
  <si>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</si>
  <si>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</si>
  <si>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</si>
  <si>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</si>
  <si>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</si>
  <si>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</si>
  <si>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</si>
  <si>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</si>
  <si>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</si>
  <si>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</si>
  <si>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</si>
  <si>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</si>
  <si>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</si>
  <si>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</si>
  <si>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</si>
  <si>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</si>
  <si>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</si>
  <si>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</si>
  <si>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</si>
  <si>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</si>
  <si>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</si>
  <si>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</si>
  <si>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</si>
  <si>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</si>
  <si>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</si>
  <si>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</si>
  <si>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</si>
  <si>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</si>
  <si>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</si>
  <si>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</si>
  <si>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</si>
  <si>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</si>
  <si>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</si>
  <si>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</si>
  <si>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</si>
  <si>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</si>
  <si>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</si>
  <si>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</si>
  <si>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</si>
  <si>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</si>
  <si>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</si>
  <si>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</si>
  <si>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</si>
  <si>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</si>
  <si>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</si>
  <si>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</si>
  <si>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</si>
  <si>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</si>
  <si>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</si>
  <si>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</si>
  <si>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</si>
  <si>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</si>
  <si>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</si>
  <si>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</si>
  <si>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</si>
  <si>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</si>
  <si>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</si>
  <si>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</si>
  <si>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</si>
  <si>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</si>
  <si>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</si>
  <si>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</si>
  <si>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</si>
  <si>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</si>
  <si>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</si>
  <si>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</si>
  <si>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</si>
  <si>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</si>
  <si>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</si>
  <si>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</si>
  <si>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</si>
  <si>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</si>
  <si>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</si>
  <si>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</si>
  <si>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</si>
  <si>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</si>
  <si>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</si>
  <si>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</si>
  <si>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</si>
  <si>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</si>
  <si>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</si>
  <si>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</si>
  <si>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</si>
  <si>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</si>
  <si>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</si>
  <si>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</si>
  <si>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</si>
  <si>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</si>
  <si>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</si>
  <si>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</si>
  <si>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</si>
  <si>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</si>
  <si>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</si>
  <si>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</si>
  <si>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</si>
  <si>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</si>
  <si>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</si>
  <si>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</si>
  <si>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</si>
  <si>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</si>
  <si>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</si>
  <si>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</si>
  <si>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</si>
  <si>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</si>
  <si>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</si>
  <si>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</si>
  <si>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</si>
  <si>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</si>
  <si>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</si>
  <si>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</si>
  <si>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</si>
  <si>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</si>
  <si>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</si>
  <si>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</si>
  <si>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</si>
  <si>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</si>
  <si>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</si>
  <si>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</si>
  <si>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</si>
  <si>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</si>
  <si>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</si>
  <si>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</si>
  <si>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</si>
  <si>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</si>
  <si>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</si>
  <si>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</si>
  <si>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</si>
  <si>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</si>
  <si>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</si>
  <si>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</si>
  <si>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</si>
  <si>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</si>
  <si>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</si>
  <si>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</si>
  <si>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</si>
  <si>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</si>
  <si>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</si>
  <si>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</si>
  <si>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</si>
  <si>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</si>
  <si>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</si>
  <si>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</si>
  <si>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</si>
  <si>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</si>
  <si>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</si>
  <si>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</si>
  <si>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</si>
  <si>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</si>
  <si>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</si>
  <si>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</si>
  <si>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</si>
  <si>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</si>
  <si>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</si>
  <si>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</si>
  <si>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</si>
  <si>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</si>
  <si>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</si>
  <si>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</si>
  <si>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</si>
  <si>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</si>
  <si>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</si>
  <si>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</si>
  <si>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</si>
  <si>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</si>
  <si>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</si>
  <si>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</si>
  <si>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</si>
  <si>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</si>
  <si>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</si>
  <si>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</si>
  <si>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</si>
  <si>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</si>
  <si>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</si>
  <si>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</si>
  <si>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</si>
  <si>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</si>
  <si>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</si>
  <si>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</si>
  <si>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</si>
  <si>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</si>
  <si>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</si>
  <si>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</si>
  <si>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</si>
  <si>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</si>
  <si>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</si>
  <si>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</si>
  <si>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</si>
  <si>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</si>
  <si>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</si>
  <si>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</si>
  <si>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</si>
  <si>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</si>
  <si>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</si>
  <si>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</si>
  <si>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</si>
  <si>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</si>
  <si>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</si>
  <si>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</si>
  <si>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</si>
  <si>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</si>
  <si>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</si>
  <si>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</si>
  <si>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</si>
  <si>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</si>
  <si>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</si>
  <si>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</si>
  <si>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</si>
  <si>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</si>
  <si>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</si>
  <si>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</si>
  <si>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</si>
  <si>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</si>
  <si>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</si>
  <si>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</si>
  <si>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</si>
  <si>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</si>
  <si>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</si>
  <si>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</si>
  <si>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</si>
  <si>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</si>
  <si>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</si>
  <si>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</si>
  <si>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</si>
  <si>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</si>
  <si>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</si>
  <si>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</si>
  <si>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</si>
  <si>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</si>
  <si>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</si>
  <si>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</si>
  <si>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</si>
  <si>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</si>
  <si>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</si>
  <si>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</si>
  <si>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</si>
  <si>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</si>
  <si>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</si>
  <si>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</si>
  <si>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</si>
  <si>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</si>
  <si>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</si>
  <si>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</si>
  <si>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</si>
  <si>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</si>
  <si>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</si>
  <si>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</si>
  <si>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</si>
  <si>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</si>
  <si>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</si>
  <si>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</si>
  <si>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</si>
  <si>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</si>
  <si>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</si>
  <si>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</si>
  <si>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</si>
  <si>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</si>
  <si>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</si>
  <si>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</si>
  <si>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</si>
  <si>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</si>
  <si>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</si>
  <si>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</si>
  <si>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</si>
  <si>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</si>
  <si>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</si>
  <si>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</si>
  <si>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</si>
  <si>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</si>
  <si>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</si>
  <si>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</si>
  <si>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</si>
  <si>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</si>
  <si>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</si>
  <si>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</si>
  <si>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</si>
  <si>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</si>
  <si>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</si>
  <si>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</si>
  <si>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</si>
  <si>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</si>
  <si>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</si>
  <si>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</si>
  <si>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</si>
  <si>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</si>
  <si>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</si>
  <si>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</si>
  <si>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</si>
  <si>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</si>
  <si>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</si>
  <si>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</si>
  <si>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</si>
  <si>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</si>
  <si>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</si>
  <si>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</si>
  <si>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</si>
  <si>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</si>
  <si>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</si>
  <si>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</si>
  <si>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</si>
  <si>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</si>
  <si>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</si>
  <si>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</si>
  <si>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</si>
  <si>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</si>
  <si>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</si>
  <si>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</si>
  <si>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</si>
  <si>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</si>
  <si>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</si>
  <si>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</si>
  <si>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</si>
  <si>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</si>
  <si>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</si>
  <si>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</si>
  <si>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</si>
  <si>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</si>
  <si>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</si>
  <si>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</si>
  <si>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</si>
  <si>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</si>
  <si>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</si>
  <si>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</si>
  <si>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</si>
  <si>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</si>
  <si>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</si>
  <si>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</si>
  <si>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</si>
  <si>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</si>
  <si>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</si>
  <si>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</si>
  <si>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</si>
  <si>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</si>
  <si>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</si>
  <si>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</si>
  <si>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</si>
  <si>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</si>
  <si>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</si>
  <si>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</si>
  <si>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</si>
  <si>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</si>
  <si>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</si>
  <si>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</si>
  <si>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</si>
  <si>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</si>
  <si>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</si>
  <si>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</si>
  <si>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</si>
  <si>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</si>
  <si>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</si>
  <si>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</si>
  <si>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</si>
  <si>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</si>
  <si>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</si>
  <si>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</si>
  <si>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</si>
  <si>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</si>
  <si>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</si>
  <si>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</si>
  <si>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</si>
  <si>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</si>
  <si>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</si>
  <si>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</si>
  <si>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</si>
  <si>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</si>
  <si>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</si>
  <si>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</si>
  <si>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</si>
  <si>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</si>
  <si>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</si>
  <si>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</si>
  <si>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</si>
  <si>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</si>
  <si>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</si>
  <si>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</si>
  <si>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</si>
  <si>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</si>
  <si>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</si>
  <si>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</si>
  <si>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</si>
  <si>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</si>
  <si>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</si>
  <si>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</si>
  <si>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</si>
  <si>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</si>
  <si>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</si>
  <si>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</si>
  <si>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</si>
  <si>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</si>
  <si>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</si>
  <si>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</si>
  <si>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</si>
  <si>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</si>
  <si>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</si>
  <si>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</si>
  <si>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</si>
  <si>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</si>
  <si>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</si>
  <si>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</si>
  <si>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</si>
  <si>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</si>
  <si>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</si>
  <si>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</si>
  <si>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</si>
  <si>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</si>
  <si>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</si>
  <si>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</si>
  <si>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</si>
  <si>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</si>
  <si>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</si>
  <si>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</si>
  <si>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</si>
  <si>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</si>
  <si>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</si>
  <si>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</si>
  <si>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</si>
  <si>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</si>
  <si>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</si>
  <si>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</si>
  <si>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</si>
  <si>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</si>
  <si>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</si>
  <si>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</si>
  <si>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</si>
  <si>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</si>
  <si>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</si>
  <si>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</si>
  <si>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</si>
  <si>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</si>
  <si>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</si>
  <si>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</si>
  <si>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</si>
  <si>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</si>
  <si>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</si>
  <si>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</si>
  <si>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</si>
  <si>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</si>
  <si>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</si>
  <si>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</si>
  <si>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</si>
  <si>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</si>
  <si>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</si>
  <si>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</si>
  <si>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</si>
  <si>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</si>
  <si>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</si>
  <si>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</si>
  <si>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</si>
  <si>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</si>
  <si>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</si>
  <si>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</si>
  <si>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</si>
  <si>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</si>
  <si>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</si>
  <si>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</si>
  <si>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</si>
  <si>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</si>
  <si>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</si>
  <si>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</si>
  <si>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</si>
  <si>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</si>
  <si>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</si>
  <si>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</si>
  <si>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</si>
  <si>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</si>
  <si>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</si>
  <si>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</si>
  <si>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</si>
  <si>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</si>
  <si>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</si>
  <si>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</si>
  <si>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</si>
  <si>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</si>
  <si>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</si>
  <si>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</si>
  <si>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</si>
  <si>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</si>
  <si>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</si>
  <si>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</si>
  <si>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</si>
  <si>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</si>
  <si>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</si>
  <si>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</si>
  <si>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</si>
  <si>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</si>
  <si>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</si>
  <si>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</si>
  <si>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</si>
  <si>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</si>
  <si>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</si>
  <si>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</si>
  <si>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</si>
  <si>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</si>
  <si>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</si>
  <si>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</si>
  <si>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</si>
  <si>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</si>
  <si>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</si>
  <si>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</si>
  <si>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</si>
  <si>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</si>
  <si>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</si>
  <si>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</si>
  <si>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</si>
  <si>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</si>
  <si>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</si>
  <si>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</si>
  <si>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</si>
  <si>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</si>
  <si>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</si>
  <si>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</si>
  <si>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</si>
  <si>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</si>
  <si>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</si>
  <si>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</si>
  <si>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</si>
  <si>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</si>
  <si>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</si>
  <si>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</si>
  <si>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</si>
  <si>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</si>
  <si>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</si>
  <si>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</si>
  <si>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</si>
  <si>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</si>
  <si>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</si>
  <si>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</si>
  <si>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</si>
  <si>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</si>
  <si>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</si>
  <si>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</si>
  <si>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</si>
  <si>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</si>
  <si>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</si>
  <si>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</si>
  <si>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</si>
  <si>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</si>
  <si>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</si>
  <si>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</si>
  <si>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</si>
  <si>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</si>
  <si>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</si>
  <si>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</si>
  <si>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</si>
  <si>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</si>
  <si>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</si>
  <si>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</si>
  <si>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</si>
  <si>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</si>
  <si>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</si>
  <si>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</si>
  <si>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</si>
  <si>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</si>
  <si>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</si>
  <si>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</si>
  <si>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</si>
  <si>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</si>
  <si>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</si>
  <si>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</si>
  <si>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</si>
  <si>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</si>
  <si>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</si>
  <si>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</si>
  <si>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</si>
  <si>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</si>
  <si>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</si>
  <si>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</si>
  <si>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</si>
  <si>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</si>
  <si>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</si>
  <si>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</si>
  <si>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</si>
  <si>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</si>
  <si>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</si>
  <si>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</si>
  <si>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</si>
  <si>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</si>
  <si>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</si>
  <si>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</si>
  <si>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</si>
  <si>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</si>
  <si>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</si>
  <si>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</si>
  <si>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</si>
  <si>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</si>
  <si>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</si>
  <si>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</si>
  <si>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</si>
  <si>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</si>
  <si>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</si>
  <si>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</si>
  <si>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</si>
  <si>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</si>
  <si>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</si>
  <si>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</si>
  <si>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</si>
  <si>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</si>
  <si>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</si>
  <si>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</si>
  <si>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</si>
  <si>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</si>
  <si>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</si>
  <si>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</si>
  <si>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</si>
  <si>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</si>
  <si>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</si>
  <si>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</si>
  <si>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</si>
  <si>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</si>
  <si>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</si>
  <si>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</si>
  <si>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</si>
  <si>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</si>
  <si>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</si>
  <si>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</si>
  <si>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</si>
  <si>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</si>
  <si>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</si>
  <si>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</si>
  <si>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</si>
  <si>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</si>
  <si>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</si>
  <si>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</si>
  <si>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</si>
  <si>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</si>
  <si>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</si>
  <si>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</si>
  <si>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</si>
  <si>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</si>
  <si>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</si>
  <si>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</si>
  <si>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</si>
  <si>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</si>
  <si>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</si>
  <si>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</si>
  <si>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</si>
  <si>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</si>
  <si>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</si>
  <si>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</si>
  <si>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</si>
  <si>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</si>
  <si>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</si>
  <si>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</si>
  <si>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</si>
  <si>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</si>
  <si>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</si>
  <si>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</si>
  <si>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</si>
  <si>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</si>
  <si>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</si>
  <si>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</si>
  <si>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</si>
  <si>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</si>
  <si>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</si>
  <si>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</si>
  <si>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</si>
  <si>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</si>
  <si>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</si>
  <si>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</si>
  <si>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</si>
  <si>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</si>
  <si>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</si>
  <si>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</si>
  <si>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</si>
  <si>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</si>
  <si>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</si>
  <si>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</si>
  <si>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</si>
  <si>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</si>
  <si>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</si>
  <si>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</si>
  <si>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</si>
  <si>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</si>
  <si>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</si>
  <si>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</si>
  <si>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</si>
  <si>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</si>
  <si>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</si>
  <si>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</si>
  <si>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</si>
  <si>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</si>
  <si>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</si>
  <si>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</si>
  <si>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</si>
  <si>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</si>
  <si>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</si>
  <si>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</si>
  <si>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</si>
  <si>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</si>
  <si>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</si>
  <si>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</si>
  <si>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</si>
  <si>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</si>
  <si>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</si>
  <si>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</si>
  <si>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</si>
  <si>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</si>
  <si>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</si>
  <si>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</si>
  <si>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</si>
  <si>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</si>
  <si>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</si>
  <si>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</si>
  <si>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</si>
  <si>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</si>
  <si>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</si>
  <si>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</si>
  <si>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</si>
  <si>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</si>
  <si>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</si>
  <si>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</si>
  <si>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</si>
  <si>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</si>
  <si>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</si>
  <si>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</si>
  <si>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</si>
  <si>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</si>
  <si>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</si>
  <si>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</si>
  <si>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</si>
  <si>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</si>
  <si>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</si>
  <si>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</si>
  <si>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</si>
  <si>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</si>
  <si>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</si>
  <si>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</si>
  <si>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</si>
  <si>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</si>
  <si>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</si>
  <si>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</si>
  <si>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</si>
  <si>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</si>
  <si>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</si>
  <si>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</si>
  <si>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</si>
  <si>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</si>
  <si>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</si>
  <si>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</si>
  <si>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</si>
  <si>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</si>
  <si>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</si>
  <si>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</si>
  <si>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</si>
  <si>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</si>
  <si>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</si>
  <si>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</si>
  <si>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</si>
  <si>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</si>
  <si>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</si>
  <si>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</si>
  <si>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</si>
  <si>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</si>
  <si>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</si>
  <si>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</si>
  <si>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</si>
  <si>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</si>
  <si>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</si>
  <si>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</si>
  <si>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</si>
  <si>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</si>
  <si>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</si>
  <si>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</si>
  <si>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</si>
  <si>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</si>
  <si>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</si>
  <si>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</si>
  <si>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</si>
  <si>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</si>
  <si>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</si>
  <si>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</si>
  <si>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</si>
  <si>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</si>
  <si>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</si>
  <si>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</si>
  <si>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</si>
  <si>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</si>
  <si>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</si>
  <si>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</si>
  <si>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</si>
  <si>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</si>
  <si>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</si>
  <si>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</si>
  <si>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</si>
  <si>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</si>
  <si>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</si>
  <si>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</si>
  <si>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</si>
  <si>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</si>
  <si>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</si>
  <si>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</si>
  <si>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</si>
  <si>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</si>
  <si>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</si>
  <si>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</si>
  <si>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</si>
  <si>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</si>
  <si>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</si>
  <si>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</si>
  <si>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</si>
  <si>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</si>
  <si>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</si>
  <si>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</si>
  <si>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</si>
  <si>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</si>
  <si>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</si>
  <si>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</si>
  <si>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</si>
  <si>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</si>
  <si>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</si>
  <si>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</si>
  <si>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</si>
  <si>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</si>
  <si>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</si>
  <si>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</si>
  <si>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</si>
  <si>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</si>
  <si>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</si>
  <si>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</si>
  <si>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</si>
  <si>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</si>
  <si>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</si>
  <si>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</si>
  <si>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</si>
  <si>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</si>
  <si>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</si>
  <si>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</si>
  <si>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</si>
  <si>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</si>
  <si>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</si>
  <si>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</si>
  <si>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</si>
  <si>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</si>
  <si>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</si>
  <si>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</si>
  <si>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</si>
  <si>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</si>
  <si>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</si>
  <si>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</si>
  <si>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</si>
  <si>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</si>
  <si>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</si>
  <si>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</si>
  <si>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</si>
  <si>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</si>
  <si>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</si>
  <si>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</si>
  <si>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</si>
  <si>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</si>
  <si>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</si>
  <si>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</si>
  <si>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</si>
  <si>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</si>
  <si>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</si>
  <si>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</si>
  <si>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</si>
  <si>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</si>
  <si>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</si>
  <si>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</si>
  <si>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</si>
  <si>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</si>
  <si>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</si>
  <si>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</si>
  <si>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</si>
  <si>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</si>
  <si>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</si>
  <si>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</si>
  <si>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</si>
  <si>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</si>
  <si>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</si>
  <si>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</si>
  <si>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</si>
  <si>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</si>
  <si>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</si>
  <si>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</si>
  <si>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</si>
  <si>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</si>
  <si>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</si>
  <si>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</si>
  <si>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</si>
  <si>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</si>
  <si>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</si>
  <si>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</si>
  <si>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</si>
  <si>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</si>
  <si>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</si>
  <si>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</si>
  <si>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</si>
  <si>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</si>
  <si>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</si>
  <si>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</si>
  <si>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</si>
  <si>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</si>
  <si>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</si>
  <si>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</si>
  <si>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</si>
  <si>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</si>
  <si>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</si>
  <si>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</si>
  <si>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</si>
  <si>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</si>
  <si>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</si>
  <si>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</si>
  <si>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</si>
  <si>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</si>
  <si>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</si>
  <si>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</si>
  <si>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</si>
  <si>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</si>
  <si>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</si>
  <si>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</si>
  <si>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</si>
  <si>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</si>
  <si>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</si>
  <si>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</si>
  <si>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</si>
  <si>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</si>
  <si>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</si>
  <si>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</si>
  <si>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</si>
  <si>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</si>
  <si>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</si>
  <si>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</si>
  <si>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</si>
  <si>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</si>
  <si>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</si>
  <si>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</si>
  <si>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</si>
  <si>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</si>
  <si>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</si>
  <si>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</si>
  <si>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</si>
  <si>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</si>
  <si>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</si>
  <si>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</si>
  <si>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</si>
  <si>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</si>
  <si>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</si>
  <si>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</si>
  <si>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</si>
  <si>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</si>
  <si>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</si>
  <si>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</si>
  <si>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</si>
  <si>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</si>
  <si>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</si>
  <si>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</si>
  <si>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</si>
  <si>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</si>
  <si>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</si>
  <si>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</si>
  <si>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</si>
  <si>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</si>
  <si>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</si>
  <si>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</si>
  <si>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</si>
  <si>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</si>
  <si>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</si>
  <si>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</si>
  <si>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</si>
  <si>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</si>
  <si>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</si>
  <si>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</si>
  <si>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</si>
  <si>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</si>
  <si>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</si>
  <si>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</si>
  <si>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</si>
  <si>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</si>
  <si>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</si>
  <si>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</si>
  <si>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</si>
  <si>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</si>
  <si>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</si>
  <si>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</si>
  <si>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</si>
  <si>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</si>
  <si>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</si>
  <si>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</si>
  <si>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</si>
  <si>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</si>
  <si>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</si>
  <si>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</si>
  <si>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</si>
  <si>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</si>
  <si>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</si>
  <si>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</si>
  <si>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</si>
  <si>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</si>
  <si>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</si>
  <si>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</si>
  <si>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</si>
  <si>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</si>
  <si>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</si>
  <si>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</si>
  <si>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</si>
  <si>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</si>
  <si>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</si>
  <si>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</si>
  <si>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</si>
  <si>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</si>
  <si>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</si>
  <si>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</si>
  <si>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</si>
  <si>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</si>
  <si>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</si>
  <si>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</si>
  <si>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</si>
  <si>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</si>
  <si>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</si>
  <si>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</si>
  <si>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</si>
  <si>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</si>
  <si>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</si>
  <si>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</si>
  <si>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</si>
  <si>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</si>
  <si>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</si>
  <si>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</si>
  <si>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</si>
  <si>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</si>
  <si>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</si>
  <si>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</si>
  <si>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</si>
  <si>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</si>
  <si>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</si>
  <si>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</si>
  <si>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</si>
  <si>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</si>
  <si>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</si>
  <si>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</si>
  <si>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</si>
  <si>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</si>
  <si>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</si>
  <si>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</si>
  <si>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</si>
  <si>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</si>
  <si>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</si>
  <si>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</si>
  <si>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</si>
  <si>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</si>
  <si>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</si>
  <si>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</si>
  <si>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</si>
  <si>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</si>
  <si>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</si>
  <si>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</si>
  <si>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</si>
  <si>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</si>
  <si>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</si>
  <si>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</si>
  <si>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</si>
  <si>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</si>
  <si>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</si>
  <si>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</si>
  <si>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</si>
  <si>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</si>
  <si>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</si>
  <si>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</si>
  <si>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</si>
  <si>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</si>
  <si>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</si>
  <si>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</si>
  <si>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</si>
  <si>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</si>
  <si>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</si>
  <si>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</si>
  <si>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</si>
  <si>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</si>
  <si>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</si>
  <si>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</si>
  <si>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</si>
  <si>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</si>
  <si>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</si>
  <si>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</si>
  <si>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</si>
  <si>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</si>
  <si>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</si>
  <si>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</si>
  <si>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</si>
  <si>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</si>
  <si>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</si>
  <si>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</si>
  <si>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</si>
  <si>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</si>
  <si>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</si>
  <si>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</si>
  <si>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</si>
  <si>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</si>
  <si>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</si>
  <si>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</si>
  <si>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</si>
  <si>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</si>
  <si>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</si>
  <si>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</si>
  <si>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</si>
  <si>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</si>
  <si>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</si>
  <si>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</si>
  <si>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</si>
  <si>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</si>
  <si>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</si>
  <si>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</si>
  <si>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</si>
  <si>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</si>
  <si>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</si>
  <si>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</si>
  <si>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</si>
  <si>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</si>
  <si>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</si>
  <si>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</si>
  <si>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</si>
  <si>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</si>
  <si>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</si>
  <si>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</si>
  <si>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</si>
  <si>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</si>
  <si>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</si>
  <si>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</si>
  <si>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</si>
  <si>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</si>
  <si>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</si>
  <si>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</si>
  <si>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</si>
  <si>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</si>
  <si>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</si>
  <si>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</si>
  <si>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</si>
  <si>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</si>
  <si>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</si>
  <si>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</si>
  <si>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</si>
  <si>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</si>
  <si>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</si>
  <si>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</si>
  <si>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</si>
  <si>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</si>
  <si>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</si>
  <si>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</si>
  <si>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</si>
  <si>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</si>
  <si>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</si>
  <si>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</si>
  <si>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</si>
  <si>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</si>
  <si>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</si>
  <si>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</si>
  <si>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</si>
  <si>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</si>
  <si>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</si>
  <si>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</si>
  <si>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</si>
  <si>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</si>
  <si>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</si>
  <si>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</si>
  <si>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</si>
  <si>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</si>
  <si>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</si>
  <si>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</si>
  <si>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</si>
  <si>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</si>
  <si>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</si>
  <si>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</si>
  <si>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</si>
  <si>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</si>
  <si>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</si>
  <si>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</si>
  <si>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</si>
  <si>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</si>
  <si>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</si>
  <si>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</si>
  <si>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</si>
  <si>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</si>
  <si>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</si>
  <si>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</si>
  <si>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</si>
  <si>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</si>
  <si>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</si>
  <si>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</si>
  <si>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</si>
  <si>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</si>
  <si>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</si>
  <si>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</si>
  <si>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</si>
  <si>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</si>
  <si>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</si>
  <si>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</si>
  <si>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</si>
  <si>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</si>
  <si>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</si>
  <si>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</si>
  <si>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</si>
  <si>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</si>
  <si>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</si>
  <si>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</si>
  <si>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</si>
  <si>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</si>
  <si>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</si>
  <si>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</si>
  <si>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</si>
  <si>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</si>
  <si>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</si>
  <si>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</si>
  <si>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</si>
  <si>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</si>
  <si>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</si>
  <si>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</si>
  <si>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</si>
  <si>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</si>
  <si>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</si>
  <si>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</si>
  <si>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</si>
  <si>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</si>
  <si>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</si>
  <si>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</si>
  <si>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</si>
  <si>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</si>
  <si>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</si>
  <si>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</si>
  <si>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</si>
  <si>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</si>
  <si>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</si>
  <si>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</si>
  <si>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</si>
  <si>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</si>
  <si>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</si>
  <si>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</si>
  <si>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</si>
  <si>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</si>
  <si>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</si>
  <si>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</si>
  <si>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</si>
  <si>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</si>
  <si>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</si>
  <si>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</si>
  <si>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</si>
  <si>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</si>
  <si>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</si>
  <si>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</si>
  <si>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</si>
  <si>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</si>
  <si>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</si>
  <si>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</si>
  <si>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</si>
  <si>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</si>
  <si>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</si>
  <si>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</si>
  <si>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</si>
  <si>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</si>
  <si>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</si>
  <si>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</si>
  <si>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</si>
  <si>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</si>
  <si>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</si>
  <si>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</si>
  <si>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</si>
  <si>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</si>
  <si>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</si>
  <si>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</si>
  <si>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</si>
  <si>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</si>
  <si>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</si>
  <si>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</si>
  <si>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</si>
  <si>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</si>
  <si>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</si>
  <si>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</si>
  <si>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</si>
  <si>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</si>
  <si>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</si>
  <si>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</si>
  <si>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</si>
  <si>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</si>
  <si>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</si>
  <si>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</si>
  <si>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</si>
  <si>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</si>
  <si>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</si>
  <si>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</si>
  <si>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</si>
  <si>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</si>
  <si>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</si>
  <si>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</si>
  <si>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</si>
  <si>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</si>
  <si>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</si>
  <si>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</si>
  <si>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</si>
  <si>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</si>
  <si>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</si>
  <si>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</si>
  <si>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</si>
  <si>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</si>
  <si>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</si>
  <si>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</si>
  <si>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</si>
  <si>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</si>
  <si>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</si>
  <si>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</si>
  <si>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</si>
  <si>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</si>
  <si>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</si>
  <si>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</si>
  <si>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</si>
  <si>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</si>
  <si>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</si>
  <si>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</si>
  <si>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</si>
  <si>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</si>
  <si>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</si>
  <si>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</si>
  <si>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</si>
  <si>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</si>
  <si>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</si>
  <si>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</si>
  <si>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</si>
  <si>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</si>
  <si>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</si>
  <si>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</si>
  <si>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</si>
  <si>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</si>
  <si>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</si>
  <si>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</si>
  <si>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</si>
  <si>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</si>
  <si>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</si>
  <si>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</si>
  <si>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</si>
  <si>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</si>
  <si>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</si>
  <si>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</si>
  <si>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</si>
  <si>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</si>
  <si>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</si>
  <si>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</si>
  <si>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</si>
  <si>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</si>
  <si>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</si>
  <si>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</si>
  <si>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</si>
  <si>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</si>
  <si>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</si>
  <si>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</si>
  <si>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</si>
  <si>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</si>
  <si>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</si>
  <si>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</si>
  <si>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</si>
  <si>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</si>
  <si>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</si>
  <si>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</si>
  <si>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</si>
  <si>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</si>
  <si>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</si>
  <si>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</si>
  <si>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</si>
  <si>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</si>
  <si>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</si>
  <si>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</si>
  <si>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</si>
  <si>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</si>
  <si>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</si>
  <si>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</si>
  <si>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</si>
  <si>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</si>
  <si>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</si>
  <si>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</si>
  <si>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</si>
  <si>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</si>
  <si>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</si>
  <si>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</si>
  <si>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</si>
  <si>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</si>
  <si>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</si>
  <si>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</si>
  <si>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</si>
  <si>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</si>
  <si>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</si>
  <si>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</si>
  <si>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</si>
  <si>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</si>
  <si>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</si>
  <si>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</si>
  <si>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</si>
  <si>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</si>
  <si>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</si>
  <si>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</si>
  <si>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</si>
  <si>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</si>
  <si>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</si>
  <si>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</si>
  <si>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</si>
  <si>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</si>
  <si>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</si>
  <si>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</si>
  <si>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</si>
  <si>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</si>
  <si>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</si>
  <si>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</si>
  <si>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</si>
  <si>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</si>
  <si>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</si>
  <si>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</si>
  <si>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</si>
  <si>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</si>
  <si>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</si>
  <si>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</si>
  <si>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</si>
  <si>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</si>
  <si>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</si>
  <si>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</si>
  <si>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</si>
  <si>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</si>
  <si>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</si>
  <si>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</si>
  <si>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</si>
  <si>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</si>
  <si>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</si>
  <si>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</si>
  <si>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</si>
  <si>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</si>
  <si>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</si>
  <si>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</si>
  <si>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</si>
  <si>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</si>
  <si>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</si>
  <si>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</si>
  <si>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</si>
  <si>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</si>
  <si>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</si>
  <si>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</si>
  <si>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</si>
  <si>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</si>
  <si>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</si>
  <si>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</si>
  <si>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</si>
  <si>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</si>
  <si>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</si>
  <si>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</si>
  <si>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</si>
  <si>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</si>
  <si>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</si>
  <si>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</si>
  <si>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</si>
  <si>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</si>
  <si>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</si>
  <si>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</si>
  <si>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</si>
  <si>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</si>
  <si>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</si>
  <si>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</si>
  <si>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</si>
  <si>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</si>
  <si>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</si>
  <si>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</si>
  <si>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</si>
  <si>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</si>
  <si>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</si>
  <si>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</si>
  <si>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</si>
  <si>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</si>
  <si>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</si>
  <si>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</si>
  <si>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</si>
  <si>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</si>
  <si>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</si>
  <si>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</si>
  <si>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</si>
  <si>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</si>
  <si>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</si>
  <si>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</si>
  <si>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</si>
  <si>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</si>
  <si>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</si>
  <si>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</si>
  <si>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</si>
  <si>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</si>
  <si>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</si>
  <si>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</si>
  <si>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</si>
  <si>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</si>
  <si>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</si>
  <si>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</si>
  <si>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</si>
  <si>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</si>
  <si>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</si>
  <si>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</si>
  <si>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</si>
  <si>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</si>
  <si>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</si>
  <si>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</si>
  <si>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</si>
  <si>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</si>
  <si>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</si>
  <si>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</si>
  <si>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</si>
  <si>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</si>
  <si>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</si>
  <si>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</si>
  <si>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</si>
  <si>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</si>
  <si>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</si>
  <si>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</si>
  <si>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</si>
  <si>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</si>
  <si>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</si>
  <si>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</si>
  <si>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</si>
  <si>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</si>
  <si>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</si>
  <si>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</si>
  <si>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</si>
  <si>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</si>
  <si>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</si>
  <si>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</si>
  <si>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</si>
  <si>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</si>
  <si>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</si>
  <si>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</si>
  <si>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</si>
  <si>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</si>
  <si>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</si>
  <si>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</si>
  <si>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</si>
  <si>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</si>
  <si>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</si>
  <si>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</si>
  <si>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</si>
  <si>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</si>
  <si>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</si>
  <si>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</si>
  <si>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</si>
  <si>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</si>
  <si>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</si>
  <si>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</si>
  <si>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</si>
  <si>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</si>
  <si>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</si>
  <si>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</si>
  <si>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</si>
  <si>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</si>
  <si>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</si>
  <si>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</si>
  <si>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</si>
  <si>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</si>
  <si>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</si>
  <si>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</si>
  <si>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</si>
  <si>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</si>
  <si>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</si>
  <si>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</si>
  <si>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</si>
  <si>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</si>
  <si>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</si>
  <si>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</si>
  <si>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</si>
  <si>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</si>
  <si>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</si>
  <si>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</si>
  <si>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</si>
  <si>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</si>
  <si>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</si>
  <si>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</si>
  <si>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</si>
  <si>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</si>
  <si>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</si>
  <si>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</si>
  <si>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</si>
  <si>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</si>
  <si>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</si>
  <si>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</si>
  <si>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</si>
  <si>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</si>
  <si>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</si>
  <si>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</si>
  <si>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</si>
  <si>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</si>
  <si>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</si>
  <si>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</si>
  <si>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</si>
  <si>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</si>
  <si>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</si>
  <si>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</si>
  <si>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</si>
  <si>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</si>
  <si>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</si>
  <si>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</si>
  <si>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</si>
  <si>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</si>
  <si>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</si>
  <si>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</si>
  <si>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</si>
  <si>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</si>
  <si>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</si>
  <si>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</si>
  <si>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</si>
  <si>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</si>
  <si>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</si>
  <si>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</si>
  <si>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</si>
  <si>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</si>
  <si>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</si>
  <si>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</si>
  <si>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</si>
  <si>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</si>
  <si>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</si>
  <si>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</si>
  <si>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</si>
  <si>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</si>
  <si>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</si>
  <si>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</si>
  <si>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</si>
  <si>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</si>
  <si>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</si>
  <si>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</si>
  <si>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</si>
  <si>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</si>
  <si>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</si>
  <si>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</si>
  <si>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</si>
  <si>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</si>
  <si>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</si>
  <si>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</si>
  <si>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</si>
  <si>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</si>
  <si>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</si>
  <si>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</si>
  <si>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</si>
  <si>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</si>
  <si>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</si>
  <si>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</si>
  <si>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</si>
  <si>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</si>
  <si>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</si>
  <si>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</si>
  <si>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</si>
  <si>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</si>
  <si>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</si>
  <si>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</si>
  <si>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</si>
  <si>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</si>
  <si>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</si>
  <si>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</si>
  <si>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</si>
  <si>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</si>
  <si>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</si>
  <si>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</si>
  <si>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</si>
  <si>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</si>
  <si>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</si>
  <si>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</si>
  <si>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</si>
  <si>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</si>
  <si>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</si>
  <si>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</si>
  <si>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</si>
  <si>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</si>
  <si>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</si>
  <si>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</si>
  <si>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</si>
  <si>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</si>
  <si>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</si>
  <si>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</si>
  <si>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</si>
  <si>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</si>
  <si>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</si>
  <si>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</si>
  <si>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</si>
  <si>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</si>
  <si>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</si>
  <si>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</si>
  <si>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</si>
  <si>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</si>
  <si>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</si>
  <si>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</si>
  <si>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</si>
  <si>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</si>
  <si>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</si>
  <si>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</si>
  <si>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</si>
  <si>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</si>
  <si>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</si>
  <si>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</si>
  <si>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</si>
  <si>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</si>
  <si>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</si>
  <si>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</si>
  <si>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</si>
  <si>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</si>
  <si>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</si>
  <si>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</si>
  <si>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</si>
  <si>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</si>
  <si>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</si>
  <si>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</si>
  <si>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</si>
  <si>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</si>
  <si>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</si>
  <si>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</si>
  <si>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</si>
  <si>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</si>
  <si>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</si>
  <si>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</si>
  <si>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</si>
  <si>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</si>
  <si>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</si>
  <si>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</si>
  <si>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</si>
  <si>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</si>
  <si>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</si>
  <si>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</si>
  <si>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</si>
  <si>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</si>
  <si>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</si>
  <si>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</si>
  <si>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</si>
  <si>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</si>
  <si>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</si>
  <si>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</si>
  <si>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</si>
  <si>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</si>
  <si>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</si>
  <si>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</si>
  <si>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</si>
  <si>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</si>
  <si>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</si>
  <si>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</si>
  <si>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</si>
  <si>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</si>
  <si>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</si>
  <si>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</si>
  <si>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</si>
  <si>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</si>
  <si>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</si>
  <si>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</si>
  <si>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</si>
  <si>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</si>
  <si>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</si>
  <si>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</si>
  <si>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</si>
  <si>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</si>
  <si>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</si>
  <si>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</si>
  <si>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</si>
  <si>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</si>
  <si>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</si>
  <si>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</si>
  <si>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</si>
  <si>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</si>
  <si>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</si>
  <si>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</si>
  <si>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</si>
  <si>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</si>
  <si>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</si>
  <si>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</si>
  <si>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</si>
  <si>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</si>
  <si>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</si>
  <si>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</si>
  <si>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</si>
  <si>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</si>
  <si>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</si>
  <si>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</si>
  <si>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</si>
  <si>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</si>
  <si>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</si>
  <si>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</si>
  <si>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</si>
  <si>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</si>
  <si>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</si>
  <si>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</si>
  <si>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</si>
  <si>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</si>
  <si>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</si>
  <si>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</si>
  <si>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</si>
  <si>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</si>
  <si>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</si>
  <si>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</si>
  <si>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</si>
  <si>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</si>
  <si>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</si>
  <si>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</si>
  <si>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</si>
  <si>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</si>
  <si>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</si>
  <si>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</si>
  <si>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</si>
  <si>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</si>
  <si>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</si>
  <si>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</si>
  <si>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</si>
  <si>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</si>
  <si>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</si>
  <si>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</si>
  <si>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</si>
  <si>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</si>
  <si>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</si>
  <si>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</si>
  <si>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</si>
  <si>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</si>
  <si>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</si>
  <si>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</si>
  <si>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</si>
  <si>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</si>
  <si>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</si>
  <si>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</si>
  <si>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</si>
  <si>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</si>
  <si>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</si>
  <si>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</si>
  <si>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</si>
  <si>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</si>
  <si>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</si>
  <si>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</si>
  <si>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</si>
  <si>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</si>
  <si>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</si>
  <si>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</si>
  <si>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</si>
  <si>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</si>
  <si>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</si>
  <si>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</si>
  <si>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</si>
  <si>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</si>
  <si>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</si>
  <si>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</si>
  <si>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</si>
  <si>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</si>
  <si>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</si>
  <si>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</si>
  <si>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</si>
  <si>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</si>
  <si>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</si>
  <si>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</si>
  <si>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</si>
  <si>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</si>
  <si>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</si>
  <si>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</si>
  <si>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</si>
  <si>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</si>
  <si>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</si>
  <si>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</si>
  <si>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</si>
  <si>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</si>
  <si>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</si>
  <si>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</si>
  <si>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</si>
  <si>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</si>
  <si>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</si>
  <si>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</si>
  <si>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</si>
  <si>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</si>
  <si>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</si>
  <si>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</si>
  <si>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</si>
  <si>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</si>
  <si>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</si>
  <si>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</si>
  <si>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</si>
  <si>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</si>
  <si>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</si>
  <si>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</si>
  <si>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</si>
  <si>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</si>
  <si>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</si>
  <si>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</si>
  <si>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</si>
  <si>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</si>
  <si>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</si>
  <si>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</si>
  <si>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</si>
  <si>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</si>
  <si>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</si>
  <si>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</si>
  <si>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</si>
  <si>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</si>
  <si>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</si>
  <si>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</si>
  <si>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</si>
  <si>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</si>
  <si>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</si>
  <si>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</si>
  <si>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</si>
  <si>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</si>
  <si>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</si>
  <si>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</si>
  <si>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</si>
  <si>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</si>
  <si>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</si>
  <si>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</si>
  <si>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</si>
  <si>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</si>
  <si>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</si>
  <si>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</si>
  <si>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</si>
  <si>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</si>
  <si>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</si>
  <si>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</si>
  <si>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</si>
  <si>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</si>
  <si>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</si>
  <si>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</si>
  <si>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</si>
  <si>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</si>
  <si>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</si>
  <si>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</si>
  <si>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</si>
  <si>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</si>
  <si>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</si>
  <si>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</si>
  <si>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</si>
  <si>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</si>
  <si>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</si>
  <si>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</si>
  <si>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</si>
  <si>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</si>
  <si>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</si>
  <si>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</si>
  <si>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</si>
  <si>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</si>
  <si>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</si>
  <si>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</si>
  <si>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</si>
  <si>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</si>
  <si>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</si>
  <si>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</si>
  <si>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</si>
  <si>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</si>
  <si>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</si>
  <si>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</si>
  <si>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</si>
  <si>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</si>
  <si>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</si>
  <si>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</si>
  <si>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</si>
  <si>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</si>
  <si>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</si>
  <si>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</si>
  <si>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</si>
  <si>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</si>
  <si>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</si>
  <si>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</si>
  <si>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</si>
  <si>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</si>
  <si>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</si>
  <si>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</si>
  <si>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</si>
  <si>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</si>
  <si>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</si>
  <si>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</si>
  <si>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</si>
  <si>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</si>
  <si>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</si>
  <si>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</si>
  <si>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</si>
  <si>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</si>
  <si>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</si>
  <si>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</si>
  <si>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</si>
  <si>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</si>
  <si>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</si>
  <si>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</si>
  <si>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</si>
  <si>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</si>
  <si>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</si>
  <si>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</si>
  <si>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</si>
  <si>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</si>
  <si>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</si>
  <si>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</si>
  <si>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</si>
  <si>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</si>
  <si>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</si>
  <si>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</si>
  <si>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</si>
  <si>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</si>
  <si>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</si>
  <si>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</si>
  <si>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</si>
  <si>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</si>
  <si>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</si>
  <si>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</si>
  <si>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</si>
  <si>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</si>
  <si>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</si>
  <si>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</si>
  <si>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</si>
  <si>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</si>
  <si>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</si>
  <si>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</si>
  <si>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</si>
  <si>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</si>
  <si>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</si>
  <si>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</si>
  <si>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</si>
  <si>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</si>
  <si>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</si>
  <si>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</si>
  <si>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</si>
  <si>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</si>
  <si>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</si>
  <si>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</si>
  <si>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</si>
  <si>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</si>
  <si>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</si>
  <si>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</si>
  <si>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</si>
  <si>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</si>
  <si>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</si>
  <si>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</si>
  <si>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</si>
  <si>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</si>
  <si>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</si>
  <si>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</si>
  <si>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</si>
  <si>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</si>
  <si>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</si>
  <si>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</si>
  <si>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</si>
  <si>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</si>
  <si>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</si>
  <si>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</si>
  <si>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</si>
  <si>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</si>
  <si>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</si>
  <si>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</si>
  <si>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</si>
  <si>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</si>
  <si>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</si>
  <si>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</si>
  <si>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</si>
  <si>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</si>
  <si>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</si>
  <si>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</si>
  <si>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</si>
  <si>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</si>
  <si>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</si>
  <si>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</si>
  <si>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</si>
  <si>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</si>
  <si>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</si>
  <si>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</si>
  <si>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</si>
  <si>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</si>
  <si>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</si>
  <si>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</si>
  <si>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</si>
  <si>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</si>
  <si>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</si>
  <si>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</si>
  <si>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</si>
  <si>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</si>
  <si>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</si>
  <si>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</si>
  <si>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</si>
  <si>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</si>
  <si>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</si>
  <si>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</si>
  <si>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</si>
  <si>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</si>
  <si>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</si>
  <si>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</si>
  <si>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</si>
  <si>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</si>
  <si>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</si>
  <si>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</si>
  <si>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</si>
  <si>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</si>
  <si>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</si>
  <si>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</si>
  <si>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</si>
  <si>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</si>
  <si>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</si>
  <si>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</si>
  <si>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</si>
  <si>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</si>
  <si>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</si>
  <si>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</si>
  <si>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</si>
  <si>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</si>
  <si>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</si>
  <si>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</si>
  <si>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</si>
  <si>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</si>
  <si>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</si>
  <si>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</si>
  <si>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</si>
  <si>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</si>
  <si>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</si>
  <si>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</si>
  <si>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</si>
  <si>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</si>
  <si>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</si>
  <si>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</si>
  <si>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</si>
  <si>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</si>
  <si>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</si>
  <si>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</si>
  <si>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</si>
  <si>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</si>
  <si>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</si>
  <si>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</si>
  <si>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</si>
  <si>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</si>
  <si>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</si>
  <si>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</si>
  <si>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</si>
  <si>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</si>
  <si>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</si>
  <si>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</si>
  <si>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</si>
  <si>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</si>
  <si>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</si>
  <si>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</si>
  <si>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</si>
  <si>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</si>
  <si>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</si>
  <si>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</si>
  <si>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</si>
  <si>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</si>
  <si>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</si>
  <si>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</si>
  <si>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</si>
  <si>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</si>
  <si>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</si>
  <si>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</si>
  <si>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</si>
  <si>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</si>
  <si>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</si>
  <si>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</si>
  <si>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</si>
  <si>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</si>
  <si>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</si>
  <si>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</si>
  <si>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</si>
  <si>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</si>
  <si>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</si>
  <si>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</si>
  <si>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</si>
  <si>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</si>
  <si>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</si>
  <si>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</si>
  <si>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</si>
  <si>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</si>
  <si>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</si>
  <si>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</si>
  <si>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</si>
  <si>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</si>
  <si>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</si>
  <si>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</si>
  <si>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</si>
  <si>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</si>
  <si>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</si>
  <si>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</si>
  <si>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</si>
  <si>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</si>
  <si>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</si>
  <si>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</si>
  <si>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</si>
  <si>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</si>
  <si>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</si>
  <si>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</si>
  <si>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</si>
  <si>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</si>
  <si>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</si>
  <si>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</si>
  <si>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</si>
  <si>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</si>
  <si>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</si>
  <si>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</si>
  <si>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</si>
  <si>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</si>
  <si>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</si>
  <si>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</si>
  <si>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</si>
  <si>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</si>
  <si>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</si>
  <si>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</si>
  <si>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</si>
  <si>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</si>
  <si>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</si>
  <si>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</si>
  <si>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</si>
  <si>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</si>
  <si>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</si>
  <si>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</si>
  <si>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</si>
  <si>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</si>
  <si>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</si>
  <si>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</si>
  <si>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</si>
  <si>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</si>
  <si>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</si>
  <si>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</si>
  <si>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</si>
  <si>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</si>
  <si>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</si>
  <si>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</si>
  <si>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</si>
  <si>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</si>
  <si>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</si>
  <si>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</si>
  <si>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</si>
  <si>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</si>
  <si>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</si>
  <si>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</si>
  <si>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</si>
  <si>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</si>
  <si>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</si>
  <si>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</si>
  <si>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</si>
  <si>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</si>
  <si>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</si>
  <si>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</si>
  <si>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</si>
  <si>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</si>
  <si>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</si>
  <si>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</si>
  <si>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</si>
  <si>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</si>
  <si>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</si>
  <si>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</si>
  <si>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</si>
  <si>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</si>
  <si>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</si>
  <si>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</si>
  <si>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</si>
  <si>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</si>
  <si>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</si>
  <si>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</si>
  <si>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</si>
  <si>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</si>
  <si>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</si>
  <si>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</si>
  <si>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</si>
  <si>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</si>
  <si>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</si>
  <si>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</si>
  <si>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</si>
  <si>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</si>
  <si>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</si>
  <si>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</si>
  <si>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</si>
  <si>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</si>
  <si>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</si>
  <si>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</si>
  <si>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</si>
  <si>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</si>
  <si>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</si>
  <si>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</si>
  <si>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</si>
  <si>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</si>
  <si>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</si>
  <si>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</si>
  <si>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</si>
  <si>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</si>
  <si>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</si>
  <si>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</si>
  <si>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</si>
  <si>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</si>
  <si>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</si>
  <si>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</si>
  <si>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</si>
  <si>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</si>
  <si>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</si>
  <si>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</si>
  <si>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</si>
  <si>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</si>
  <si>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</si>
  <si>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</si>
  <si>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</si>
  <si>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</si>
  <si>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</si>
  <si>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</si>
  <si>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</si>
  <si>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</si>
  <si>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</si>
  <si>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</si>
  <si>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</si>
  <si>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</si>
  <si>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</si>
  <si>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</si>
  <si>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</si>
  <si>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</si>
  <si>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</si>
  <si>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</si>
  <si>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</si>
  <si>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</si>
  <si>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</si>
  <si>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</si>
  <si>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</si>
  <si>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</si>
  <si>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</si>
  <si>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</si>
  <si>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</si>
  <si>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</si>
  <si>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</si>
  <si>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</si>
  <si>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</si>
  <si>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</si>
  <si>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</si>
  <si>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</si>
  <si>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</si>
  <si>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</si>
  <si>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</si>
  <si>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</si>
  <si>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</si>
  <si>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</si>
  <si>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</si>
  <si>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</si>
  <si>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</si>
  <si>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</si>
  <si>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</si>
  <si>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</si>
  <si>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</si>
  <si>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</si>
  <si>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</si>
  <si>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</si>
  <si>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</si>
  <si>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</si>
  <si>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</si>
  <si>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</si>
  <si>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</si>
  <si>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</si>
  <si>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</si>
  <si>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</si>
  <si>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</si>
  <si>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</si>
  <si>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</si>
  <si>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</si>
  <si>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</si>
  <si>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</si>
  <si>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</si>
  <si>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</si>
  <si>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</si>
  <si>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</si>
  <si>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</si>
  <si>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</si>
  <si>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</si>
  <si>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</si>
  <si>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</si>
  <si>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</si>
  <si>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</si>
  <si>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</si>
  <si>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</si>
  <si>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</si>
  <si>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</si>
  <si>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</si>
  <si>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</si>
  <si>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</si>
  <si>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</si>
  <si>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</si>
  <si>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</si>
  <si>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</si>
  <si>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</si>
  <si>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</si>
  <si>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</si>
  <si>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</si>
  <si>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</si>
  <si>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</si>
  <si>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</si>
  <si>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</si>
  <si>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</si>
  <si>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</si>
  <si>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</si>
  <si>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</si>
  <si>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</si>
  <si>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</si>
  <si>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</si>
  <si>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</si>
  <si>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</si>
  <si>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</si>
  <si>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</si>
  <si>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</si>
  <si>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</si>
  <si>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</si>
  <si>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</si>
  <si>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</si>
  <si>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</si>
  <si>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</si>
  <si>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</si>
  <si>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</si>
  <si>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</si>
  <si>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</si>
  <si>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</si>
  <si>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</si>
  <si>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</si>
  <si>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</si>
  <si>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</si>
  <si>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</si>
  <si>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</si>
  <si>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</si>
  <si>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</si>
  <si>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</si>
  <si>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</si>
  <si>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</si>
  <si>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</si>
  <si>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</si>
  <si>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</si>
  <si>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</si>
  <si>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</si>
  <si>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</si>
  <si>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</si>
  <si>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</si>
  <si>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</si>
  <si>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</si>
  <si>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</si>
  <si>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</si>
  <si>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</si>
  <si>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</si>
  <si>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</si>
  <si>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</si>
  <si>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</si>
  <si>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</si>
  <si>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</si>
  <si>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</si>
  <si>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</si>
  <si>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</si>
  <si>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</si>
  <si>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</si>
  <si>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</si>
  <si>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</si>
  <si>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</si>
  <si>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</si>
  <si>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</si>
  <si>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</si>
  <si>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</si>
  <si>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</si>
  <si>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</si>
  <si>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</si>
  <si>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</si>
  <si>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</si>
  <si>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</si>
  <si>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</si>
  <si>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</si>
  <si>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</si>
  <si>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</si>
  <si>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</si>
  <si>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</si>
  <si>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</si>
  <si>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</si>
  <si>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</si>
  <si>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</si>
  <si>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</si>
  <si>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</si>
  <si>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</si>
  <si>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</si>
  <si>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</si>
  <si>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</si>
  <si>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</si>
  <si>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</si>
  <si>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</si>
  <si>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</si>
  <si>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</si>
  <si>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</si>
  <si>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</si>
  <si>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</si>
  <si>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</si>
  <si>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</si>
  <si>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</si>
  <si>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</si>
  <si>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</si>
  <si>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</si>
  <si>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</si>
  <si>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</si>
  <si>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</si>
  <si>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</si>
  <si>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</si>
  <si>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</si>
  <si>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</si>
  <si>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</si>
  <si>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</si>
  <si>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</si>
  <si>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</si>
  <si>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</si>
  <si>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</si>
  <si>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</si>
  <si>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</si>
  <si>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</si>
  <si>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</si>
  <si>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</si>
  <si>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</si>
  <si>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</si>
  <si>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</si>
  <si>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</si>
  <si>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</si>
  <si>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</si>
  <si>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</si>
  <si>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</si>
  <si>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</si>
  <si>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</si>
  <si>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</si>
  <si>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</si>
  <si>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</si>
  <si>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</si>
  <si>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</si>
  <si>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</si>
  <si>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</si>
  <si>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</si>
  <si>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</si>
  <si>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</si>
  <si>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</si>
  <si>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</si>
  <si>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</si>
  <si>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</si>
  <si>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</si>
  <si>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</si>
  <si>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</si>
  <si>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</si>
  <si>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</si>
  <si>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</si>
  <si>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</si>
  <si>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</si>
  <si>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</si>
  <si>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</si>
  <si>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</si>
  <si>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</si>
  <si>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</si>
  <si>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</si>
  <si>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</si>
  <si>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</si>
  <si>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</si>
  <si>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</si>
  <si>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</si>
  <si>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</si>
  <si>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</si>
  <si>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</si>
  <si>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</si>
  <si>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</si>
  <si>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</si>
  <si>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</si>
  <si>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</si>
  <si>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</si>
  <si>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</si>
  <si>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</si>
  <si>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</si>
  <si>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</si>
  <si>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</si>
  <si>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</si>
  <si>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</si>
  <si>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</si>
  <si>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</si>
  <si>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</si>
  <si>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</si>
  <si>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</si>
  <si>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</si>
  <si>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</si>
  <si>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</si>
  <si>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</si>
  <si>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</si>
  <si>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</si>
  <si>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</si>
  <si>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</si>
  <si>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</si>
  <si>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</si>
  <si>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</si>
  <si>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</si>
  <si>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</si>
  <si>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</si>
  <si>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</si>
  <si>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</si>
  <si>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</si>
  <si>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</si>
  <si>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</si>
  <si>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</si>
  <si>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</si>
  <si>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</si>
  <si>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</si>
  <si>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</si>
  <si>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</si>
  <si>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</si>
  <si>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</si>
  <si>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</si>
  <si>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</si>
  <si>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</si>
  <si>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</si>
  <si>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</si>
  <si>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</si>
  <si>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</si>
  <si>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</si>
  <si>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</si>
  <si>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</si>
  <si>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</si>
  <si>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</si>
  <si>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</si>
  <si>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</si>
  <si>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</si>
  <si>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</si>
  <si>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</si>
  <si>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</si>
  <si>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</si>
  <si>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</si>
  <si>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</si>
  <si>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</si>
  <si>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</si>
  <si>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</si>
  <si>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</si>
  <si>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</si>
  <si>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</si>
  <si>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</si>
  <si>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</si>
  <si>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</si>
  <si>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</si>
  <si>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</si>
  <si>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</si>
  <si>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</si>
  <si>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</si>
  <si>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</si>
  <si>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</si>
  <si>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</si>
  <si>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</si>
  <si>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</si>
  <si>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</si>
  <si>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</si>
  <si>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</si>
  <si>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</si>
  <si>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</si>
  <si>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</si>
  <si>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</si>
  <si>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</si>
  <si>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</si>
  <si>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</si>
  <si>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</si>
  <si>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</si>
  <si>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</si>
  <si>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</si>
  <si>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</si>
  <si>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</si>
  <si>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</si>
  <si>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</si>
  <si>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</si>
  <si>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</si>
  <si>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</si>
  <si>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</si>
  <si>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</si>
  <si>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</si>
  <si>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</si>
  <si>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</si>
  <si>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</si>
  <si>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</si>
  <si>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</si>
  <si>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</si>
  <si>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</si>
  <si>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</si>
  <si>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</si>
  <si>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</si>
  <si>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</si>
  <si>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</si>
  <si>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</si>
  <si>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</si>
  <si>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</si>
  <si>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</si>
  <si>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</si>
  <si>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</si>
  <si>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</si>
  <si>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</si>
  <si>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</si>
  <si>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</si>
  <si>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</si>
  <si>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</si>
  <si>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</si>
  <si>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</si>
  <si>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</si>
  <si>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</si>
  <si>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</si>
  <si>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</si>
  <si>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</si>
  <si>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</si>
  <si>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</si>
  <si>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</si>
  <si>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</si>
  <si>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</si>
  <si>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</si>
  <si>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</si>
  <si>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</si>
  <si>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</si>
  <si>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</si>
  <si>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</si>
  <si>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</si>
  <si>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</si>
  <si>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</si>
  <si>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</si>
  <si>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</si>
  <si>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</si>
  <si>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</si>
  <si>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</si>
  <si>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</si>
  <si>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</si>
  <si>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</si>
  <si>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</si>
  <si>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</si>
  <si>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</si>
  <si>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</si>
  <si>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</si>
  <si>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</si>
  <si>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</si>
  <si>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</si>
  <si>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</si>
  <si>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</si>
  <si>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</si>
  <si>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</si>
  <si>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</si>
  <si>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</si>
  <si>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</si>
  <si>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</si>
  <si>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</si>
  <si>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</si>
  <si>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</si>
  <si>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</si>
  <si>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</si>
  <si>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</si>
  <si>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</si>
  <si>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</si>
  <si>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</si>
  <si>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</si>
  <si>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</si>
  <si>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</si>
  <si>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</si>
  <si>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</si>
  <si>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</si>
  <si>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</si>
  <si>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</si>
  <si>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</si>
  <si>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</si>
  <si>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</si>
  <si>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</si>
  <si>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</si>
  <si>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</si>
  <si>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</si>
  <si>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</si>
  <si>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</si>
  <si>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</si>
  <si>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</si>
  <si>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</si>
  <si>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</si>
  <si>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</si>
  <si>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</si>
  <si>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</si>
  <si>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</si>
  <si>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</si>
  <si>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</si>
  <si>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</si>
  <si>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</si>
  <si>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</si>
  <si>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</si>
  <si>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</si>
  <si>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</si>
  <si>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</si>
  <si>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</si>
  <si>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</si>
  <si>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</si>
  <si>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</si>
  <si>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</si>
  <si>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</si>
  <si>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</si>
  <si>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</si>
  <si>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</si>
  <si>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</si>
  <si>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</si>
  <si>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</si>
  <si>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</si>
  <si>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</si>
  <si>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</si>
  <si>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</si>
  <si>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</si>
  <si>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</si>
  <si>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</si>
  <si>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</si>
  <si>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</si>
  <si>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</si>
  <si>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</si>
  <si>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</si>
  <si>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</si>
  <si>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</si>
  <si>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</si>
  <si>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</si>
  <si>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</si>
  <si>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</si>
  <si>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</si>
  <si>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</si>
  <si>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</si>
  <si>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</si>
  <si>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</si>
  <si>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</si>
  <si>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</si>
  <si>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</si>
  <si>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</si>
  <si>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</si>
  <si>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</si>
  <si>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</si>
  <si>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</si>
  <si>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</si>
  <si>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</si>
  <si>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</si>
  <si>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</si>
  <si>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</si>
  <si>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</si>
  <si>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</si>
  <si>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</si>
  <si>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</si>
  <si>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</si>
  <si>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</si>
  <si>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</si>
  <si>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</si>
  <si>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</si>
  <si>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</si>
  <si>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</si>
  <si>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</si>
  <si>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</si>
  <si>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</si>
  <si>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</si>
  <si>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</si>
  <si>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</si>
  <si>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</si>
  <si>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</si>
  <si>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</si>
  <si>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</si>
  <si>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</si>
  <si>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</si>
  <si>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</si>
  <si>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</si>
  <si>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</si>
  <si>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</si>
  <si>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</si>
  <si>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</si>
  <si>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</si>
  <si>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</si>
  <si>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</si>
  <si>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</si>
  <si>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</si>
  <si>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</si>
  <si>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</si>
  <si>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</si>
  <si>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</si>
  <si>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</si>
  <si>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</si>
  <si>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</si>
  <si>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</si>
  <si>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</si>
  <si>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</si>
  <si>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</si>
  <si>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</si>
  <si>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</si>
  <si>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</si>
  <si>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</si>
  <si>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</si>
  <si>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</si>
  <si>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</si>
  <si>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</si>
  <si>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</si>
  <si>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</si>
  <si>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</si>
  <si>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</si>
  <si>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</si>
  <si>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</si>
  <si>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</si>
  <si>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</si>
  <si>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</si>
  <si>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</si>
  <si>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</si>
  <si>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</si>
  <si>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</si>
  <si>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</si>
  <si>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</si>
  <si>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</si>
  <si>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</si>
  <si>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</si>
  <si>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</si>
  <si>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</si>
  <si>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</si>
  <si>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</si>
  <si>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</si>
  <si>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</si>
  <si>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</si>
  <si>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</si>
  <si>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</si>
  <si>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</si>
  <si>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</si>
  <si>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</si>
  <si>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</si>
  <si>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</si>
  <si>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</si>
  <si>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</si>
  <si>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</si>
  <si>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</si>
  <si>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</si>
  <si>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</si>
  <si>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</si>
  <si>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</si>
  <si>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</si>
  <si>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</si>
  <si>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</si>
  <si>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</si>
  <si>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</si>
  <si>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</si>
  <si>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</si>
  <si>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</si>
  <si>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</si>
  <si>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</si>
  <si>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</si>
  <si>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</si>
  <si>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</si>
  <si>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</si>
  <si>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</si>
  <si>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</si>
  <si>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</si>
  <si>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</si>
  <si>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</si>
  <si>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</si>
  <si>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</si>
  <si>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</si>
  <si>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</si>
  <si>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</si>
  <si>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</si>
  <si>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</si>
  <si>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</si>
  <si>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</si>
  <si>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</si>
  <si>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</si>
  <si>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</si>
  <si>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</si>
  <si>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</si>
  <si>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</si>
  <si>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</si>
  <si>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</si>
  <si>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</si>
  <si>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</si>
  <si>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</si>
  <si>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</si>
  <si>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</si>
  <si>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</si>
  <si>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</si>
  <si>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</si>
  <si>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</si>
  <si>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</si>
  <si>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</si>
  <si>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</si>
  <si>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</si>
  <si>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</si>
  <si>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</si>
  <si>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</si>
  <si>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</si>
  <si>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</si>
  <si>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</si>
  <si>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</si>
  <si>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</si>
  <si>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</si>
  <si>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</si>
  <si>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</si>
  <si>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</si>
  <si>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</si>
  <si>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</si>
  <si>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</si>
  <si>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</si>
  <si>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</si>
  <si>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</si>
  <si>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</si>
  <si>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</si>
  <si>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</si>
  <si>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</si>
  <si>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</si>
  <si>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</si>
  <si>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</si>
  <si>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</si>
  <si>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</si>
  <si>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</si>
  <si>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</si>
  <si>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</si>
  <si>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</si>
  <si>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</si>
  <si>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</si>
  <si>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</si>
  <si>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</si>
  <si>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</si>
  <si>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</si>
  <si>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</si>
  <si>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</si>
  <si>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</si>
  <si>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</si>
  <si>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</si>
  <si>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</si>
  <si>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</si>
  <si>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</si>
  <si>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</si>
  <si>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</si>
  <si>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</si>
  <si>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</si>
  <si>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</si>
  <si>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</si>
  <si>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</si>
  <si>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</si>
  <si>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</si>
  <si>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</si>
  <si>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</si>
  <si>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</si>
  <si>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</si>
  <si>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</si>
  <si>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</si>
  <si>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</si>
  <si>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</si>
  <si>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</si>
  <si>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</si>
  <si>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</si>
  <si>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</si>
  <si>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</si>
  <si>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</si>
  <si>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</si>
  <si>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</si>
  <si>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</si>
  <si>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</si>
  <si>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</si>
  <si>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</si>
  <si>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</si>
  <si>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</si>
  <si>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</si>
  <si>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</si>
  <si>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</si>
  <si>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</si>
  <si>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</si>
  <si>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</si>
  <si>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</si>
  <si>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</si>
  <si>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</si>
  <si>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</si>
  <si>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</si>
  <si>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</si>
  <si>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</si>
  <si>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</si>
  <si>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</si>
  <si>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</si>
  <si>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</si>
  <si>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</si>
  <si>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</si>
  <si>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</si>
  <si>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</si>
  <si>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</si>
  <si>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</si>
  <si>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</si>
  <si>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</si>
  <si>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</si>
  <si>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</si>
  <si>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</si>
  <si>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</si>
  <si>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</si>
  <si>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</si>
  <si>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</si>
  <si>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</si>
  <si>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</si>
  <si>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</si>
  <si>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</si>
  <si>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</si>
  <si>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</si>
  <si>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</si>
  <si>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</si>
  <si>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</si>
  <si>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</si>
  <si>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</si>
  <si>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</si>
  <si>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</si>
  <si>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</si>
  <si>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</si>
  <si>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</si>
  <si>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</si>
  <si>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</si>
  <si>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</si>
  <si>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</si>
  <si>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</si>
  <si>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</si>
  <si>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</si>
  <si>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</si>
  <si>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</si>
  <si>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</si>
  <si>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</si>
  <si>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</si>
  <si>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</si>
  <si>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</si>
  <si>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</si>
  <si>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</si>
  <si>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</si>
  <si>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</si>
  <si>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</si>
  <si>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</si>
  <si>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</si>
  <si>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</si>
  <si>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</si>
  <si>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</si>
  <si>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</si>
  <si>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</si>
  <si>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</si>
  <si>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</si>
  <si>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</si>
  <si>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</si>
  <si>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</si>
  <si>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</si>
  <si>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</si>
  <si>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</si>
  <si>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</si>
  <si>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</si>
  <si>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</si>
  <si>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</si>
  <si>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</si>
  <si>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</si>
  <si>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</si>
  <si>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</si>
  <si>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</si>
  <si>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</si>
  <si>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</si>
  <si>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</si>
  <si>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</si>
  <si>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</si>
  <si>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</si>
  <si>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</si>
  <si>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</si>
  <si>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</si>
  <si>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</si>
  <si>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</si>
  <si>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</si>
  <si>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</si>
  <si>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</si>
  <si>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</si>
  <si>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</si>
  <si>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</si>
  <si>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</si>
  <si>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</si>
  <si>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</si>
  <si>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</si>
  <si>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</si>
  <si>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</si>
  <si>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</si>
  <si>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</si>
  <si>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</si>
  <si>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</si>
  <si>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</si>
  <si>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</si>
  <si>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</si>
  <si>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</si>
  <si>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</si>
  <si>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</si>
  <si>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</si>
  <si>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</si>
  <si>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</si>
  <si>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</si>
  <si>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</si>
  <si>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</si>
  <si>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</si>
  <si>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</si>
  <si>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</si>
  <si>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</si>
  <si>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</si>
  <si>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</si>
  <si>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</si>
  <si>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</si>
  <si>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</si>
  <si>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</si>
  <si>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</si>
  <si>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</si>
  <si>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</si>
  <si>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</si>
  <si>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</si>
  <si>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</si>
  <si>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</si>
  <si>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</si>
  <si>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</si>
  <si>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</si>
  <si>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</si>
  <si>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</si>
  <si>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</si>
  <si>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</si>
  <si>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</si>
  <si>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</si>
  <si>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</si>
  <si>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</si>
  <si>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</si>
  <si>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</si>
  <si>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</si>
  <si>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</si>
  <si>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</si>
  <si>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</si>
  <si>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</si>
  <si>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</si>
  <si>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</si>
  <si>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</si>
  <si>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</si>
  <si>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</si>
  <si>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</si>
  <si>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</si>
  <si>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</si>
  <si>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</si>
  <si>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</si>
  <si>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</si>
  <si>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</si>
  <si>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</si>
  <si>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</si>
  <si>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</si>
  <si>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</si>
  <si>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</si>
  <si>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</si>
  <si>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</si>
  <si>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</si>
  <si>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</si>
  <si>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</si>
  <si>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</si>
  <si>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</si>
  <si>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</si>
  <si>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</si>
  <si>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</si>
  <si>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</si>
  <si>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</si>
  <si>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</si>
  <si>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</si>
  <si>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</si>
  <si>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</si>
  <si>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</si>
  <si>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</si>
  <si>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</si>
  <si>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</si>
  <si>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</si>
  <si>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</si>
  <si>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</si>
  <si>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</si>
  <si>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</si>
  <si>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</si>
  <si>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</si>
  <si>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</si>
  <si>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</si>
  <si>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</si>
  <si>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</si>
  <si>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</si>
  <si>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</si>
  <si>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</si>
  <si>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</si>
  <si>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</si>
  <si>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</si>
  <si>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</si>
  <si>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</si>
  <si>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</si>
  <si>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</si>
  <si>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</si>
  <si>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</si>
  <si>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</si>
  <si>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</si>
  <si>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</si>
  <si>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</si>
  <si>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</si>
  <si>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</si>
  <si>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</si>
  <si>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</si>
  <si>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</si>
  <si>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</si>
  <si>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</si>
  <si>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</si>
  <si>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</si>
  <si>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</si>
  <si>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</si>
  <si>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</si>
  <si>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</si>
  <si>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</si>
  <si>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</si>
  <si>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</si>
  <si>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</si>
  <si>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</si>
  <si>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</si>
  <si>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</si>
  <si>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</si>
  <si>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</si>
  <si>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</si>
  <si>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</si>
  <si>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</si>
  <si>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</si>
  <si>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</si>
  <si>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</si>
  <si>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</si>
  <si>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</si>
  <si>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</si>
  <si>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</si>
  <si>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</si>
  <si>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</si>
  <si>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</si>
  <si>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</si>
  <si>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</si>
  <si>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</si>
  <si>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</si>
  <si>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</si>
  <si>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</si>
  <si>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</si>
  <si>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</si>
  <si>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</si>
  <si>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</si>
  <si>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</si>
  <si>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</si>
  <si>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</si>
  <si>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</si>
  <si>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</si>
  <si>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</si>
  <si>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</si>
  <si>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</si>
  <si>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</si>
  <si>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</si>
  <si>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</si>
  <si>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</si>
  <si>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</si>
  <si>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</si>
  <si>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</si>
  <si>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</si>
  <si>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</si>
  <si>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</si>
  <si>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</si>
  <si>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</si>
  <si>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</si>
  <si>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</si>
  <si>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</si>
  <si>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</si>
  <si>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</si>
  <si>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</si>
  <si>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</si>
  <si>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</si>
  <si>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</si>
  <si>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</si>
  <si>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</si>
  <si>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</si>
  <si>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</si>
  <si>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</si>
  <si>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</si>
  <si>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</si>
  <si>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</si>
  <si>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</si>
  <si>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</si>
  <si>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</si>
  <si>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</si>
  <si>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</si>
  <si>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</si>
  <si>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</si>
  <si>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</si>
  <si>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</si>
  <si>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</si>
  <si>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</si>
  <si>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</si>
  <si>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</si>
  <si>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</si>
  <si>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</si>
  <si>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</si>
  <si>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</si>
  <si>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</si>
  <si>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</si>
  <si>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</si>
  <si>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</si>
  <si>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</si>
  <si>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</si>
  <si>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</si>
  <si>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</si>
  <si>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</si>
  <si>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</si>
  <si>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</si>
  <si>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</si>
  <si>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</si>
  <si>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</si>
  <si>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</si>
  <si>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</si>
  <si>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</si>
  <si>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</si>
  <si>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</si>
  <si>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</si>
  <si>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</si>
  <si>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</si>
  <si>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</si>
  <si>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</si>
  <si>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</si>
  <si>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</si>
  <si>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</si>
  <si>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</si>
  <si>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</si>
  <si>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</si>
  <si>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</si>
  <si>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</si>
  <si>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</si>
  <si>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</si>
  <si>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</si>
  <si>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</si>
  <si>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</si>
  <si>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</si>
  <si>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</si>
  <si>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</si>
  <si>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</si>
  <si>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</si>
  <si>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</si>
  <si>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</si>
  <si>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</si>
  <si>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</si>
  <si>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</si>
  <si>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</si>
  <si>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</si>
  <si>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</si>
  <si>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</si>
  <si>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</si>
  <si>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</si>
  <si>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</si>
  <si>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</si>
  <si>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</si>
  <si>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</si>
  <si>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</si>
  <si>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</si>
  <si>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</si>
  <si>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</si>
  <si>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</si>
  <si>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</si>
  <si>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</si>
  <si>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</si>
  <si>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</si>
  <si>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</si>
  <si>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</si>
  <si>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</si>
  <si>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</si>
  <si>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</si>
  <si>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</si>
  <si>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</si>
  <si>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</si>
  <si>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</si>
  <si>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</si>
  <si>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</si>
  <si>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</si>
  <si>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</si>
  <si>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</si>
  <si>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</si>
  <si>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</si>
  <si>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</si>
  <si>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</si>
  <si>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</si>
  <si>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</si>
  <si>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</si>
  <si>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</si>
  <si>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</si>
  <si>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</si>
  <si>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</si>
  <si>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</si>
  <si>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</si>
  <si>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</si>
  <si>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</si>
  <si>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</si>
  <si>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</si>
  <si>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</si>
  <si>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</si>
  <si>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</si>
  <si>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</si>
  <si>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</si>
  <si>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</si>
  <si>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</si>
  <si>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</si>
  <si>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</si>
  <si>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</si>
  <si>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</si>
  <si>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</si>
  <si>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</si>
  <si>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</si>
  <si>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</si>
  <si>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</si>
  <si>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</si>
  <si>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</si>
  <si>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</si>
  <si>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</si>
  <si>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</si>
  <si>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</si>
  <si>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</si>
  <si>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</si>
  <si>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</si>
  <si>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</si>
  <si>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</si>
  <si>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</si>
  <si>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</si>
  <si>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</si>
  <si>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</si>
  <si>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</si>
  <si>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</si>
  <si>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</si>
  <si>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</si>
  <si>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</si>
  <si>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</si>
  <si>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</si>
  <si>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</si>
  <si>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</si>
  <si>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</si>
  <si>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</si>
  <si>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</si>
  <si>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</si>
  <si>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</si>
  <si>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</si>
  <si>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</si>
  <si>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</si>
  <si>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</si>
  <si>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</si>
  <si>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</si>
  <si>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</si>
  <si>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</si>
  <si>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</si>
  <si>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</si>
  <si>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</si>
  <si>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</si>
  <si>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</si>
  <si>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</si>
  <si>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</si>
  <si>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</si>
  <si>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</si>
  <si>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</si>
  <si>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</si>
  <si>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</si>
  <si>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</si>
  <si>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</si>
  <si>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</si>
  <si>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</si>
  <si>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</si>
  <si>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</si>
  <si>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</si>
  <si>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</si>
  <si>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</si>
  <si>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</si>
  <si>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</si>
  <si>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</si>
  <si>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</si>
  <si>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</si>
  <si>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</si>
  <si>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</si>
  <si>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</si>
  <si>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</si>
  <si>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</si>
  <si>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</si>
  <si>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</si>
  <si>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</si>
  <si>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</si>
  <si>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</si>
  <si>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</si>
  <si>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</si>
  <si>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</si>
  <si>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</si>
  <si>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</si>
  <si>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</si>
  <si>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</si>
  <si>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</si>
  <si>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</si>
  <si>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</si>
  <si>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</si>
  <si>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</si>
  <si>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</si>
  <si>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</si>
  <si>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</si>
  <si>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</si>
  <si>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</si>
  <si>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</si>
  <si>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</si>
  <si>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</si>
  <si>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</si>
  <si>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</si>
  <si>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</si>
  <si>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</si>
  <si>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</si>
  <si>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</si>
  <si>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</si>
  <si>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</si>
  <si>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</si>
  <si>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</si>
  <si>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</si>
  <si>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</si>
  <si>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</si>
  <si>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</si>
  <si>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</si>
  <si>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</si>
  <si>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</si>
  <si>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</si>
  <si>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</si>
  <si>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</si>
  <si>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</si>
  <si>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</si>
  <si>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</si>
  <si>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</si>
  <si>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</si>
  <si>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</si>
  <si>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</si>
  <si>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</si>
  <si>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</si>
  <si>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</si>
  <si>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</si>
  <si>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</si>
  <si>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</si>
  <si>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</si>
  <si>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</si>
  <si>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</si>
  <si>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</si>
  <si>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</si>
  <si>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</si>
  <si>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</si>
  <si>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</si>
  <si>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</si>
  <si>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</si>
  <si>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</si>
  <si>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</si>
  <si>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</si>
  <si>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</si>
  <si>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</si>
  <si>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</si>
  <si>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</si>
  <si>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</si>
  <si>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</si>
  <si>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</si>
  <si>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</si>
  <si>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</si>
  <si>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</si>
  <si>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</si>
  <si>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</si>
  <si>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</si>
  <si>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</si>
  <si>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</si>
  <si>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</si>
  <si>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</si>
  <si>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</si>
  <si>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</si>
  <si>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</si>
  <si>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</si>
  <si>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</si>
  <si>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</si>
  <si>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</si>
  <si>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</si>
  <si>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</si>
  <si>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</si>
  <si>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</si>
  <si>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</si>
  <si>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</si>
  <si>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</si>
  <si>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</si>
  <si>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</si>
  <si>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</si>
  <si>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</si>
  <si>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</si>
  <si>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</si>
  <si>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</si>
  <si>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</si>
  <si>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</si>
  <si>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</si>
  <si>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</si>
  <si>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</si>
  <si>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</si>
  <si>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</si>
  <si>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</si>
  <si>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</si>
  <si>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</si>
  <si>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</si>
  <si>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</si>
  <si>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</si>
  <si>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</si>
  <si>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</si>
  <si>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</si>
  <si>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</si>
  <si>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</si>
  <si>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</si>
  <si>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</si>
  <si>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</si>
  <si>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</si>
  <si>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</si>
  <si>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</si>
  <si>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</si>
  <si>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</si>
  <si>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</si>
  <si>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</si>
  <si>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</si>
  <si>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</si>
  <si>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</si>
  <si>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</si>
  <si>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</si>
  <si>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</si>
  <si>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</si>
  <si>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</si>
  <si>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</si>
  <si>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</si>
  <si>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</si>
  <si>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</si>
  <si>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</si>
  <si>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</si>
  <si>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</si>
  <si>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</si>
  <si>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</si>
  <si>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</si>
  <si>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</si>
  <si>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</si>
  <si>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</si>
  <si>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</si>
  <si>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</si>
  <si>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</si>
  <si>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</si>
  <si>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</si>
  <si>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</si>
  <si>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</si>
  <si>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</si>
  <si>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</si>
  <si>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</si>
  <si>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</si>
  <si>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</si>
  <si>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</si>
  <si>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</si>
  <si>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</si>
  <si>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</si>
  <si>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</si>
  <si>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</si>
  <si>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</si>
  <si>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</si>
  <si>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</si>
  <si>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</si>
  <si>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</si>
  <si>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</si>
  <si>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</si>
  <si>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</si>
  <si>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</si>
  <si>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</si>
  <si>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</si>
  <si>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</si>
  <si>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</si>
  <si>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</si>
  <si>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</si>
  <si>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</si>
  <si>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</si>
  <si>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</si>
  <si>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</si>
  <si>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</si>
  <si>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</si>
  <si>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</si>
  <si>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</si>
  <si>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</si>
  <si>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</si>
  <si>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</si>
  <si>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</si>
  <si>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</si>
  <si>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</si>
  <si>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</si>
  <si>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</si>
  <si>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</si>
  <si>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</si>
  <si>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</si>
  <si>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</si>
  <si>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</si>
  <si>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</si>
  <si>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</si>
  <si>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</si>
  <si>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</si>
  <si>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</si>
  <si>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</si>
  <si>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</si>
  <si>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</si>
  <si>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</si>
  <si>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</si>
  <si>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</si>
  <si>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</si>
  <si>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</si>
  <si>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</si>
  <si>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</si>
  <si>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</si>
  <si>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</si>
  <si>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</si>
  <si>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</si>
  <si>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</si>
  <si>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</si>
  <si>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</si>
  <si>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</si>
  <si>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</si>
  <si>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</si>
  <si>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</si>
  <si>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</si>
  <si>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</si>
  <si>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</si>
  <si>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</si>
  <si>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</si>
  <si>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</si>
  <si>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</si>
  <si>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</si>
  <si>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</si>
  <si>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</si>
  <si>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</si>
  <si>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</si>
  <si>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</si>
  <si>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</si>
  <si>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</si>
  <si>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</si>
  <si>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</si>
  <si>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</si>
  <si>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</si>
  <si>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</si>
  <si>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</si>
  <si>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</si>
  <si>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</si>
  <si>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</si>
  <si>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</si>
  <si>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</si>
  <si>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</si>
  <si>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</si>
  <si>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</si>
  <si>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</si>
  <si>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</si>
  <si>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</si>
  <si>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</si>
  <si>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</si>
  <si>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</si>
  <si>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</si>
  <si>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</si>
  <si>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</si>
  <si>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</si>
  <si>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</si>
  <si>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</si>
  <si>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</si>
  <si>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</si>
  <si>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</si>
  <si>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</si>
  <si>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</si>
  <si>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</si>
  <si>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</si>
  <si>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</si>
  <si>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</si>
  <si>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</si>
  <si>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</si>
  <si>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</si>
  <si>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</si>
  <si>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</si>
  <si>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</si>
  <si>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</si>
  <si>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</si>
  <si>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</si>
  <si>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</si>
  <si>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</si>
  <si>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</si>
  <si>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</si>
  <si>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</si>
  <si>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</si>
  <si>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</si>
  <si>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</si>
  <si>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</si>
  <si>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</si>
  <si>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</si>
  <si>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</si>
  <si>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</si>
  <si>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</si>
  <si>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</si>
  <si>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</si>
  <si>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</si>
  <si>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</si>
  <si>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</si>
  <si>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</si>
  <si>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</si>
  <si>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</si>
  <si>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</si>
  <si>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</si>
  <si>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</si>
  <si>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</si>
  <si>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</si>
  <si>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</si>
  <si>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</si>
  <si>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</si>
  <si>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</si>
  <si>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</si>
  <si>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</si>
  <si>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</si>
  <si>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</si>
  <si>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</si>
  <si>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</si>
  <si>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</si>
  <si>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</si>
  <si>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</si>
  <si>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</si>
  <si>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</si>
  <si>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</si>
  <si>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</si>
  <si>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</si>
  <si>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</si>
  <si>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</si>
  <si>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</si>
  <si>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</si>
  <si>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</si>
  <si>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</si>
  <si>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</si>
  <si>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</si>
  <si>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</si>
  <si>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</si>
  <si>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</si>
  <si>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</si>
  <si>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</si>
  <si>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</si>
  <si>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</si>
  <si>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</si>
  <si>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</si>
  <si>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</si>
  <si>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</si>
  <si>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</si>
  <si>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</si>
  <si>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</si>
  <si>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</si>
  <si>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</si>
  <si>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</si>
  <si>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</si>
  <si>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</si>
  <si>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</si>
  <si>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</si>
  <si>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</si>
  <si>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</si>
  <si>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</si>
  <si>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</si>
  <si>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</si>
  <si>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</si>
  <si>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</si>
  <si>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</si>
  <si>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</si>
  <si>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</si>
  <si>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</si>
  <si>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</si>
  <si>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</si>
  <si>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</si>
  <si>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</si>
  <si>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</si>
  <si>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</si>
  <si>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</si>
  <si>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</si>
  <si>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</si>
  <si>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</si>
  <si>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</si>
  <si>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</si>
  <si>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</si>
  <si>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</si>
  <si>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</si>
  <si>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</si>
  <si>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</si>
  <si>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</si>
  <si>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</si>
  <si>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</si>
  <si>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</si>
  <si>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</si>
  <si>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</si>
  <si>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</si>
  <si>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</si>
  <si>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</si>
  <si>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</si>
  <si>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</si>
  <si>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</si>
  <si>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</si>
  <si>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</si>
  <si>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</si>
  <si>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</si>
  <si>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</si>
  <si>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</si>
  <si>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</si>
  <si>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</si>
  <si>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</si>
  <si>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</si>
  <si>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</si>
  <si>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</si>
  <si>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</si>
  <si>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</si>
  <si>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</si>
  <si>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</si>
  <si>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</si>
  <si>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</si>
  <si>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</si>
  <si>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</si>
  <si>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</si>
  <si>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</si>
  <si>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</si>
  <si>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</si>
  <si>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</si>
  <si>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</si>
  <si>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</si>
  <si>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</si>
  <si>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</si>
  <si>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</si>
  <si>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</si>
  <si>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</si>
  <si>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</si>
  <si>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</si>
  <si>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</si>
  <si>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</si>
  <si>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</si>
  <si>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</si>
  <si>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</si>
  <si>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</si>
  <si>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</si>
  <si>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</si>
  <si>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</si>
  <si>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</si>
  <si>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</si>
  <si>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</si>
  <si>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</si>
  <si>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</si>
  <si>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</si>
  <si>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</si>
  <si>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</si>
  <si>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</si>
  <si>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</si>
  <si>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</si>
  <si>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</si>
  <si>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</si>
  <si>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</si>
  <si>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</si>
  <si>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</si>
  <si>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</si>
  <si>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</si>
  <si>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</si>
  <si>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</si>
  <si>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</si>
  <si>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</si>
  <si>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</si>
  <si>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</si>
  <si>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</si>
  <si>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</si>
  <si>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</si>
  <si>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</si>
  <si>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</si>
  <si>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</si>
  <si>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</si>
  <si>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</si>
  <si>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</si>
  <si>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</si>
  <si>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</si>
  <si>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</si>
  <si>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</si>
  <si>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</si>
  <si>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</si>
  <si>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</si>
  <si>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</si>
  <si>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</si>
  <si>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</si>
  <si>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</si>
  <si>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</si>
  <si>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</si>
  <si>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</si>
  <si>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</si>
  <si>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</si>
  <si>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</si>
  <si>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</si>
  <si>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</si>
  <si>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</si>
  <si>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</si>
  <si>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</si>
  <si>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</si>
  <si>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</si>
  <si>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</si>
  <si>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</si>
  <si>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</si>
  <si>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</si>
  <si>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</si>
  <si>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</si>
  <si>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</si>
  <si>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</si>
  <si>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</si>
  <si>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</si>
  <si>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</si>
  <si>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</si>
  <si>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</si>
  <si>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</si>
  <si>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</si>
  <si>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</si>
  <si>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</si>
  <si>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</si>
  <si>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</si>
  <si>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</si>
  <si>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</si>
  <si>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</si>
  <si>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</si>
  <si>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</si>
  <si>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</si>
  <si>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</si>
  <si>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</si>
  <si>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</si>
  <si>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</si>
  <si>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</si>
  <si>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</si>
  <si>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</si>
  <si>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</si>
  <si>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</si>
  <si>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</si>
  <si>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</si>
  <si>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</si>
  <si>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</si>
  <si>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</si>
  <si>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</si>
  <si>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</si>
  <si>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</si>
  <si>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</si>
  <si>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</si>
  <si>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</si>
  <si>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</si>
  <si>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</si>
  <si>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</si>
  <si>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</si>
  <si>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</si>
  <si>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</si>
  <si>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</si>
  <si>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</si>
  <si>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</si>
  <si>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</si>
  <si>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</si>
  <si>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</si>
  <si>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</si>
  <si>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</si>
  <si>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</si>
  <si>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</si>
  <si>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</si>
  <si>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</si>
  <si>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</si>
  <si>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</si>
  <si>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</si>
  <si>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</si>
  <si>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</si>
  <si>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</si>
  <si>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</si>
  <si>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</si>
  <si>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</si>
  <si>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</si>
  <si>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</si>
  <si>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</si>
  <si>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</si>
  <si>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</si>
  <si>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</si>
  <si>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</si>
  <si>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</si>
  <si>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</si>
  <si>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</si>
  <si>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</si>
  <si>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</si>
  <si>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</si>
  <si>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</si>
  <si>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</si>
  <si>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</si>
  <si>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</si>
  <si>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</si>
  <si>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</si>
  <si>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</si>
  <si>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</si>
  <si>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</si>
  <si>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</si>
  <si>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</si>
  <si>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</si>
  <si>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</si>
  <si>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</si>
  <si>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</si>
  <si>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</si>
  <si>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</si>
  <si>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</si>
  <si>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</si>
  <si>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</si>
  <si>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</si>
  <si>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</si>
  <si>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</si>
  <si>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</si>
  <si>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</si>
  <si>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</si>
  <si>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</si>
  <si>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</si>
  <si>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</si>
  <si>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</si>
  <si>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</si>
  <si>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</si>
  <si>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</si>
  <si>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</si>
  <si>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</si>
  <si>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</si>
  <si>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</si>
  <si>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</si>
  <si>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</si>
  <si>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</si>
  <si>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</si>
  <si>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</si>
  <si>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</si>
  <si>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</si>
  <si>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</si>
  <si>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</si>
  <si>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</si>
  <si>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</si>
  <si>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</si>
  <si>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</si>
  <si>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</si>
  <si>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</si>
  <si>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</si>
  <si>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</si>
  <si>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</si>
  <si>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</si>
  <si>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</si>
  <si>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</si>
  <si>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</si>
  <si>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</si>
  <si>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</si>
  <si>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</si>
  <si>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</si>
  <si>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</si>
  <si>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</si>
  <si>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</si>
  <si>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</si>
  <si>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</si>
  <si>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</si>
  <si>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</si>
  <si>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</si>
  <si>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</si>
  <si>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</si>
  <si>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</si>
  <si>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</si>
  <si>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</si>
  <si>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</si>
  <si>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</si>
  <si>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</si>
  <si>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</si>
  <si>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</si>
  <si>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</si>
  <si>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</si>
  <si>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</si>
  <si>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</si>
  <si>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</si>
  <si>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</si>
  <si>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</si>
  <si>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</si>
  <si>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</si>
  <si>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</si>
  <si>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</si>
  <si>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</si>
  <si>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</si>
  <si>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</si>
  <si>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</si>
  <si>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</si>
  <si>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</si>
  <si>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</si>
  <si>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</si>
  <si>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</si>
  <si>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</si>
  <si>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</si>
  <si>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</si>
  <si>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</si>
  <si>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</si>
  <si>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</si>
  <si>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</si>
  <si>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</si>
  <si>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</si>
  <si>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</si>
  <si>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</si>
  <si>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</si>
  <si>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</si>
  <si>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</si>
  <si>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</si>
  <si>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</si>
  <si>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</si>
  <si>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</si>
  <si>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</si>
  <si>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</si>
  <si>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</si>
  <si>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</si>
  <si>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</si>
  <si>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</si>
  <si>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</si>
  <si>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</si>
  <si>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</si>
  <si>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</si>
  <si>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</si>
  <si>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</si>
  <si>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</si>
  <si>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</si>
  <si>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</si>
  <si>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</si>
  <si>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</si>
  <si>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</si>
  <si>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</si>
  <si>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</si>
  <si>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</si>
  <si>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</si>
  <si>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</si>
  <si>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</si>
  <si>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</si>
  <si>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</si>
  <si>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</si>
  <si>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</si>
  <si>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</si>
  <si>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</si>
  <si>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</si>
  <si>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</si>
  <si>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</si>
  <si>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</si>
  <si>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</si>
  <si>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</si>
  <si>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</si>
  <si>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</si>
  <si>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</si>
  <si>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</si>
  <si>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</si>
  <si>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</si>
  <si>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</si>
  <si>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</si>
  <si>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</si>
  <si>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</si>
  <si>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</si>
  <si>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</si>
  <si>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</si>
  <si>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</si>
  <si>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</si>
  <si>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</si>
  <si>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</si>
  <si>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</si>
  <si>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</si>
  <si>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</si>
  <si>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</si>
  <si>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</si>
  <si>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</si>
  <si>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</si>
  <si>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</si>
  <si>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</si>
  <si>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</si>
  <si>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</si>
  <si>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</si>
  <si>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</si>
  <si>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</si>
  <si>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</si>
  <si>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</si>
  <si>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</si>
  <si>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</si>
  <si>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</si>
  <si>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</si>
  <si>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</si>
  <si>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</si>
  <si>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</si>
  <si>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</si>
  <si>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</si>
  <si>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</si>
  <si>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</si>
  <si>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</si>
  <si>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</si>
  <si>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</si>
  <si>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</si>
  <si>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</si>
  <si>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</si>
  <si>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</si>
  <si>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</si>
  <si>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</si>
  <si>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</si>
  <si>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</si>
  <si>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</si>
  <si>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</si>
  <si>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</si>
  <si>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</si>
  <si>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</si>
  <si>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</si>
  <si>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</si>
  <si>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</si>
  <si>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</si>
  <si>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</si>
  <si>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</si>
  <si>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</si>
  <si>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</si>
  <si>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</si>
  <si>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</si>
  <si>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</si>
  <si>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</si>
  <si>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</si>
  <si>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</si>
  <si>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</si>
  <si>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</si>
  <si>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</si>
  <si>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</si>
  <si>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</si>
  <si>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</si>
  <si>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</si>
  <si>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</si>
  <si>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</si>
  <si>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</si>
  <si>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</si>
  <si>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</si>
  <si>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</si>
  <si>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</si>
  <si>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</si>
  <si>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</si>
  <si>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</si>
  <si>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</si>
  <si>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</si>
  <si>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</si>
  <si>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</si>
  <si>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</si>
  <si>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</si>
  <si>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</si>
  <si>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</si>
  <si>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</si>
  <si>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</si>
  <si>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</si>
  <si>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</si>
  <si>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</si>
  <si>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</si>
  <si>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</si>
  <si>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</si>
  <si>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</si>
  <si>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</si>
  <si>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</si>
  <si>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</si>
  <si>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</si>
  <si>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</si>
  <si>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</si>
  <si>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</si>
  <si>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</si>
  <si>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</si>
  <si>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</si>
  <si>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</si>
  <si>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</si>
  <si>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</si>
  <si>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</si>
  <si>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</si>
  <si>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</si>
  <si>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</si>
  <si>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</si>
  <si>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</si>
  <si>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</si>
  <si>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</si>
  <si>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</si>
  <si>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</si>
  <si>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</si>
  <si>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</si>
  <si>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</si>
  <si>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</si>
  <si>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</si>
  <si>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</si>
  <si>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</si>
  <si>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</si>
  <si>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</si>
  <si>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</si>
  <si>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</si>
  <si>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</si>
  <si>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</si>
  <si>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</si>
  <si>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</si>
  <si>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</si>
  <si>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</si>
  <si>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</si>
  <si>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</si>
  <si>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</si>
  <si>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</si>
  <si>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</si>
  <si>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</si>
  <si>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</si>
  <si>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</si>
  <si>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</si>
  <si>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</si>
  <si>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</si>
  <si>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</si>
  <si>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</si>
  <si>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</si>
  <si>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</si>
  <si>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</si>
  <si>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</si>
  <si>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</si>
  <si>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</si>
  <si>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</si>
  <si>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</si>
  <si>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</si>
  <si>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</si>
  <si>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</si>
  <si>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</si>
  <si>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</si>
  <si>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</si>
  <si>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</si>
  <si>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</si>
  <si>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</si>
  <si>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</si>
  <si>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</si>
  <si>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</si>
  <si>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</si>
  <si>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</si>
  <si>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</si>
  <si>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</si>
  <si>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</si>
  <si>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</si>
  <si>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</si>
  <si>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</si>
  <si>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</si>
  <si>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</si>
  <si>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</si>
  <si>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</si>
  <si>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</si>
  <si>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</si>
  <si>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</si>
  <si>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</si>
  <si>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</si>
  <si>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</si>
  <si>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</si>
  <si>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</si>
  <si>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</si>
  <si>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</si>
  <si>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</si>
  <si>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</si>
  <si>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</si>
  <si>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</si>
  <si>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</si>
  <si>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</si>
  <si>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</si>
  <si>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</si>
  <si>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</si>
  <si>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</si>
  <si>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</si>
  <si>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</si>
  <si>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</si>
  <si>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</si>
  <si>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</si>
  <si>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</si>
  <si>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</si>
  <si>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</si>
  <si>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</si>
  <si>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</si>
  <si>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</si>
  <si>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</si>
  <si>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</si>
  <si>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</si>
  <si>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</si>
  <si>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</si>
  <si>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</si>
  <si>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</si>
  <si>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</si>
  <si>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</si>
  <si>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</si>
  <si>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</si>
  <si>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</si>
  <si>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</si>
  <si>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</si>
  <si>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</si>
  <si>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</si>
  <si>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</si>
  <si>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</si>
  <si>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</si>
  <si>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</si>
  <si>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</si>
  <si>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</si>
  <si>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</si>
  <si>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</si>
  <si>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</si>
  <si>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</si>
  <si>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</si>
  <si>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</si>
  <si>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</si>
  <si>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</si>
  <si>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</si>
  <si>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</si>
  <si>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</si>
  <si>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</si>
  <si>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</si>
  <si>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</si>
  <si>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</si>
  <si>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</si>
  <si>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</si>
  <si>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</si>
  <si>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</si>
  <si>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</si>
  <si>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</si>
  <si>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</si>
  <si>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</si>
  <si>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</si>
  <si>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</si>
  <si>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</si>
  <si>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</si>
  <si>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</si>
  <si>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</si>
  <si>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</si>
  <si>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</si>
  <si>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</si>
  <si>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</si>
  <si>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</si>
  <si>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</si>
  <si>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</si>
  <si>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</si>
  <si>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</si>
  <si>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</si>
  <si>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</si>
  <si>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</si>
  <si>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</si>
  <si>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</si>
  <si>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</si>
  <si>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</si>
  <si>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</si>
  <si>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</si>
  <si>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</si>
  <si>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</si>
  <si>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</si>
  <si>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</si>
  <si>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</si>
  <si>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</si>
  <si>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</si>
  <si>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</si>
  <si>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</si>
  <si>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</si>
  <si>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</si>
  <si>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</si>
  <si>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</si>
  <si>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</si>
  <si>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</si>
  <si>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</si>
  <si>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</si>
  <si>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</si>
  <si>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</si>
  <si>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</si>
  <si>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</si>
  <si>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</si>
  <si>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</si>
  <si>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</si>
  <si>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</si>
  <si>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</si>
  <si>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</si>
  <si>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</si>
  <si>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</si>
  <si>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</si>
  <si>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</si>
  <si>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</si>
  <si>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</si>
  <si>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</si>
  <si>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</si>
  <si>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</si>
  <si>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</si>
  <si>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</si>
  <si>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</si>
  <si>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</si>
  <si>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</si>
  <si>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</si>
  <si>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</si>
  <si>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</si>
  <si>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</si>
  <si>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</si>
  <si>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</si>
  <si>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</si>
  <si>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</si>
  <si>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</si>
  <si>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</si>
  <si>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</si>
  <si>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</si>
  <si>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</si>
  <si>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</si>
  <si>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</si>
  <si>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</si>
  <si>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</si>
  <si>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</si>
  <si>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</si>
  <si>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</si>
  <si>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</si>
  <si>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</si>
  <si>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</si>
  <si>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</si>
  <si>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</si>
  <si>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</si>
  <si>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</si>
  <si>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</si>
  <si>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</si>
  <si>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</si>
  <si>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</si>
  <si>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</si>
  <si>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</si>
  <si>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</si>
  <si>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</si>
  <si>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</si>
  <si>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</si>
  <si>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</si>
  <si>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</si>
  <si>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</si>
  <si>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</si>
  <si>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</si>
  <si>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</si>
  <si>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</si>
  <si>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</si>
  <si>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</si>
  <si>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</si>
  <si>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</si>
  <si>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</si>
  <si>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</si>
  <si>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</si>
  <si>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</si>
  <si>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</si>
  <si>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</si>
  <si>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</si>
  <si>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</si>
  <si>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</si>
  <si>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</si>
  <si>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</si>
  <si>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</si>
  <si>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</si>
  <si>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</si>
  <si>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</si>
  <si>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</si>
  <si>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</si>
  <si>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</si>
  <si>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</si>
  <si>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</si>
  <si>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</si>
  <si>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</si>
  <si>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</si>
  <si>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</si>
  <si>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</si>
  <si>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</si>
  <si>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</si>
  <si>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</si>
  <si>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</si>
  <si>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</si>
  <si>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</si>
  <si>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</si>
  <si>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</si>
  <si>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</si>
  <si>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</si>
  <si>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</si>
  <si>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</si>
  <si>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</si>
  <si>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</si>
  <si>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</si>
  <si>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</si>
  <si>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</si>
  <si>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</si>
  <si>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</si>
  <si>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</si>
  <si>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</si>
  <si>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</si>
  <si>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</si>
  <si>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</si>
  <si>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</si>
  <si>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</si>
  <si>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</si>
  <si>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</si>
  <si>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</si>
  <si>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</si>
  <si>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</si>
  <si>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</si>
  <si>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</si>
  <si>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</si>
  <si>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</si>
  <si>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</si>
  <si>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</si>
  <si>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</si>
  <si>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</si>
  <si>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</si>
  <si>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</si>
  <si>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</si>
  <si>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</si>
  <si>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</si>
  <si>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</si>
  <si>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</si>
  <si>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</si>
  <si>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</si>
  <si>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</si>
  <si>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</si>
  <si>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</si>
  <si>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</si>
  <si>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</si>
  <si>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</si>
  <si>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</si>
  <si>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</si>
  <si>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</si>
  <si>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</si>
  <si>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</si>
  <si>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</si>
  <si>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</si>
  <si>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</si>
  <si>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</si>
  <si>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</si>
  <si>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</si>
  <si>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</si>
  <si>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</si>
  <si>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</si>
  <si>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</si>
  <si>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</si>
  <si>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</si>
  <si>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</si>
  <si>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</si>
  <si>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</si>
  <si>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</si>
  <si>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</si>
  <si>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</si>
  <si>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</si>
  <si>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</si>
  <si>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</si>
  <si>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</si>
  <si>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</si>
  <si>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</si>
  <si>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</si>
  <si>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</si>
  <si>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</si>
  <si>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</si>
  <si>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</si>
  <si>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</si>
  <si>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</si>
  <si>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</si>
  <si>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</si>
  <si>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</si>
  <si>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</si>
  <si>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</si>
  <si>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</si>
  <si>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</si>
  <si>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</si>
  <si>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</si>
  <si>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</si>
  <si>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</si>
  <si>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</si>
  <si>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</si>
  <si>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</si>
  <si>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</si>
  <si>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</si>
  <si>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</si>
  <si>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</si>
  <si>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</si>
  <si>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</si>
  <si>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</si>
  <si>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</si>
  <si>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</si>
  <si>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</si>
  <si>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</si>
  <si>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</si>
  <si>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</si>
  <si>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</si>
  <si>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</si>
  <si>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</si>
  <si>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</si>
  <si>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</si>
  <si>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</si>
  <si>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</si>
  <si>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</si>
  <si>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</si>
  <si>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</si>
  <si>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</si>
  <si>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</si>
  <si>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</si>
  <si>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</si>
  <si>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</si>
  <si>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</si>
  <si>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</si>
  <si>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</si>
  <si>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</si>
  <si>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</si>
  <si>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</si>
  <si>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</si>
  <si>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</si>
  <si>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</si>
  <si>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</si>
  <si>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</si>
  <si>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</si>
  <si>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</si>
  <si>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</si>
  <si>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</si>
  <si>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</si>
  <si>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</si>
  <si>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</si>
  <si>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</si>
  <si>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</si>
  <si>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</si>
  <si>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</si>
  <si>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</si>
  <si>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</si>
  <si>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</si>
  <si>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</si>
  <si>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</si>
  <si>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</si>
  <si>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</si>
  <si>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</si>
  <si>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</si>
  <si>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</si>
  <si>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</si>
  <si>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</si>
  <si>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</si>
  <si>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</si>
  <si>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</si>
  <si>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</si>
  <si>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</si>
  <si>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</si>
  <si>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</si>
  <si>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</si>
  <si>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</si>
  <si>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</si>
  <si>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</si>
  <si>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</si>
  <si>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</si>
  <si>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</si>
  <si>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</si>
  <si>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</si>
  <si>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</si>
  <si>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</si>
  <si>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</si>
  <si>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</si>
  <si>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</si>
  <si>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</si>
  <si>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</si>
  <si>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</si>
  <si>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</si>
  <si>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</si>
  <si>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</si>
  <si>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</si>
  <si>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</si>
  <si>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</si>
  <si>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</si>
  <si>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</si>
  <si>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</si>
  <si>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</si>
  <si>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</si>
  <si>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</si>
  <si>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</si>
  <si>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</si>
  <si>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</si>
  <si>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</si>
  <si>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</si>
  <si>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</si>
  <si>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</si>
  <si>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</si>
  <si>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</si>
  <si>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</si>
  <si>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</si>
  <si>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</si>
  <si>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</si>
  <si>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</si>
  <si>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</si>
  <si>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</si>
  <si>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</si>
  <si>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</si>
  <si>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</si>
  <si>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</si>
  <si>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</si>
  <si>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</si>
  <si>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</si>
  <si>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</si>
  <si>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</si>
  <si>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</si>
  <si>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</si>
  <si>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</si>
  <si>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</si>
  <si>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</si>
  <si>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</si>
  <si>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</si>
  <si>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</si>
  <si>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</si>
  <si>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</si>
  <si>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</si>
  <si>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</si>
  <si>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</si>
  <si>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</si>
  <si>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</si>
  <si>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</si>
  <si>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</si>
  <si>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</si>
  <si>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</si>
  <si>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</si>
  <si>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</si>
  <si>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</si>
  <si>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</si>
  <si>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</si>
  <si>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</si>
  <si>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</si>
  <si>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</si>
  <si>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</si>
  <si>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</si>
  <si>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</si>
  <si>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</si>
  <si>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</si>
  <si>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</si>
  <si>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</si>
  <si>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</si>
  <si>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</si>
  <si>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</si>
  <si>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</si>
  <si>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</si>
  <si>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</si>
  <si>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</si>
  <si>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</si>
  <si>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</si>
  <si>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</si>
  <si>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</si>
  <si>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</si>
  <si>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</si>
  <si>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</si>
  <si>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</si>
  <si>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</si>
  <si>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</si>
  <si>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</si>
  <si>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</si>
  <si>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</si>
  <si>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</si>
  <si>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</si>
  <si>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</si>
  <si>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</si>
  <si>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</si>
  <si>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</si>
  <si>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</si>
  <si>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</si>
  <si>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</si>
  <si>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</si>
  <si>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</si>
  <si>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</si>
  <si>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</si>
  <si>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</si>
  <si>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</si>
  <si>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</si>
  <si>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</si>
  <si>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</si>
  <si>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</si>
  <si>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</si>
  <si>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</si>
  <si>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</si>
  <si>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</si>
  <si>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</si>
  <si>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</si>
  <si>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</si>
  <si>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</si>
  <si>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</si>
  <si>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</si>
  <si>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</si>
  <si>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</si>
  <si>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</si>
  <si>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</si>
  <si>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</si>
  <si>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</si>
  <si>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</si>
  <si>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</si>
  <si>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</si>
  <si>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</si>
  <si>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</si>
  <si>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</si>
  <si>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</si>
  <si>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</si>
  <si>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</si>
  <si>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</si>
  <si>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</si>
  <si>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</si>
  <si>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</si>
  <si>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</si>
  <si>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</si>
  <si>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</si>
  <si>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</si>
  <si>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</si>
  <si>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</si>
  <si>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</si>
  <si>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</si>
  <si>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</si>
  <si>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</si>
  <si>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</si>
  <si>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</si>
  <si>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</si>
  <si>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</si>
  <si>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</si>
  <si>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</si>
  <si>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</si>
  <si>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</si>
  <si>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</si>
  <si>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</si>
  <si>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</si>
  <si>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</si>
  <si>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</si>
  <si>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</si>
  <si>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</si>
  <si>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</si>
  <si>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</si>
  <si>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</si>
  <si>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</si>
  <si>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</si>
  <si>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</si>
  <si>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</si>
  <si>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</si>
  <si>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</si>
  <si>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</si>
  <si>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</si>
  <si>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</si>
  <si>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</si>
  <si>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</si>
  <si>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</si>
  <si>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</si>
  <si>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</si>
  <si>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</si>
  <si>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</si>
  <si>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</si>
  <si>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</si>
  <si>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</si>
  <si>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</si>
  <si>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</si>
  <si>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</si>
  <si>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</si>
  <si>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</si>
  <si>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</si>
  <si>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</si>
  <si>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</si>
  <si>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</si>
  <si>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</si>
  <si>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</si>
  <si>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</si>
  <si>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</si>
  <si>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</si>
  <si>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</si>
  <si>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</si>
  <si>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</si>
  <si>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</si>
  <si>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</si>
  <si>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</si>
  <si>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</si>
  <si>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</si>
  <si>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</si>
  <si>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</si>
  <si>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</si>
  <si>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</si>
  <si>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</si>
  <si>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</si>
  <si>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</si>
  <si>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</si>
  <si>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</si>
  <si>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</si>
  <si>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</si>
  <si>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</si>
  <si>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</si>
  <si>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</si>
  <si>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</si>
  <si>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</si>
  <si>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</si>
  <si>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</si>
  <si>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</si>
  <si>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</si>
  <si>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</si>
  <si>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</si>
  <si>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</si>
  <si>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</si>
  <si>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</si>
  <si>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</si>
  <si>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</si>
  <si>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</si>
  <si>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</si>
  <si>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</si>
  <si>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</si>
  <si>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</si>
  <si>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</si>
  <si>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</si>
  <si>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</si>
  <si>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</si>
  <si>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</si>
  <si>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</si>
  <si>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</si>
  <si>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</si>
  <si>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</si>
  <si>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</si>
  <si>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</si>
  <si>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</si>
  <si>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</si>
  <si>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</si>
  <si>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</si>
  <si>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</si>
  <si>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</si>
  <si>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</si>
  <si>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</si>
  <si>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</si>
  <si>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</si>
  <si>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</si>
  <si>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</si>
  <si>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</si>
  <si>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</si>
  <si>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</si>
  <si>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</si>
  <si>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</si>
  <si>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</si>
  <si>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</si>
  <si>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</si>
  <si>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</si>
  <si>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</si>
  <si>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</si>
  <si>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</si>
  <si>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</si>
  <si>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</si>
  <si>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</si>
  <si>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</si>
  <si>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</si>
  <si>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</si>
  <si>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</si>
  <si>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</si>
  <si>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</si>
  <si>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</si>
  <si>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</si>
  <si>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</si>
  <si>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</si>
  <si>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</si>
  <si>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</si>
  <si>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</si>
  <si>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</si>
  <si>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</si>
  <si>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</si>
  <si>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</si>
  <si>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</si>
  <si>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</si>
  <si>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</si>
  <si>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</si>
  <si>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</si>
  <si>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</si>
  <si>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</si>
  <si>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</si>
  <si>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</si>
  <si>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</si>
  <si>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</si>
  <si>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</si>
  <si>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</si>
  <si>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</si>
  <si>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</si>
  <si>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</si>
  <si>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</si>
  <si>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</si>
  <si>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</si>
  <si>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</si>
  <si>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</si>
  <si>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</si>
  <si>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</si>
  <si>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</si>
  <si>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</si>
  <si>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</si>
  <si>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</si>
  <si>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</si>
  <si>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</si>
  <si>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</si>
  <si>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</si>
  <si>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</si>
  <si>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</si>
  <si>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</si>
  <si>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</si>
  <si>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</si>
  <si>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</si>
  <si>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</si>
  <si>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</si>
  <si>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</si>
  <si>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</si>
  <si>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</si>
  <si>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</si>
  <si>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</si>
  <si>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</si>
  <si>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</si>
  <si>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</si>
  <si>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</si>
  <si>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</si>
  <si>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</si>
  <si>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</si>
  <si>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</si>
  <si>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</si>
  <si>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</si>
  <si>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</si>
  <si>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</si>
  <si>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</si>
  <si>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</si>
  <si>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</si>
  <si>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</si>
  <si>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</si>
  <si>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</si>
  <si>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</si>
  <si>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</si>
  <si>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</si>
  <si>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</si>
  <si>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</si>
  <si>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</si>
  <si>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</si>
  <si>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</si>
  <si>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</si>
  <si>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</si>
  <si>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</si>
  <si>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</si>
  <si>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</si>
  <si>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</si>
  <si>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</si>
  <si>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</si>
  <si>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</si>
  <si>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</si>
  <si>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</si>
  <si>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</si>
  <si>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</si>
  <si>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</si>
  <si>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</si>
  <si>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</si>
  <si>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</si>
  <si>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</si>
  <si>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</si>
  <si>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</si>
  <si>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</si>
  <si>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</si>
  <si>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</si>
  <si>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</si>
  <si>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</si>
  <si>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</si>
  <si>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</si>
  <si>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</si>
  <si>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</si>
  <si>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</si>
  <si>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</si>
  <si>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</si>
  <si>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</si>
  <si>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</si>
  <si>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</si>
  <si>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</si>
  <si>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</si>
  <si>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</si>
  <si>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</si>
  <si>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</si>
  <si>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</si>
  <si>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</si>
  <si>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</si>
  <si>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</si>
  <si>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</si>
  <si>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</si>
  <si>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</si>
  <si>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</si>
  <si>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</si>
  <si>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</si>
  <si>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</si>
  <si>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</si>
  <si>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</si>
  <si>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</si>
  <si>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</si>
  <si>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</si>
  <si>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</si>
  <si>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</si>
  <si>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</si>
  <si>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</si>
  <si>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</si>
  <si>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</si>
  <si>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</si>
  <si>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</si>
  <si>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</si>
  <si>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</si>
  <si>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</si>
  <si>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</si>
  <si>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</si>
  <si>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</si>
  <si>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</si>
  <si>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</si>
  <si>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</si>
  <si>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</si>
  <si>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</si>
  <si>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</si>
  <si>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</si>
  <si>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</si>
  <si>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</si>
  <si>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</si>
  <si>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</si>
  <si>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</si>
  <si>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</si>
  <si>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</si>
  <si>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</si>
  <si>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</si>
  <si>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</si>
  <si>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</si>
  <si>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</si>
  <si>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</si>
  <si>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</si>
  <si>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</si>
  <si>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</si>
  <si>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</si>
  <si>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</si>
  <si>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</si>
  <si>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</si>
  <si>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</si>
  <si>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</si>
  <si>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</si>
  <si>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</si>
  <si>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</si>
  <si>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</si>
  <si>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</si>
  <si>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</si>
  <si>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</si>
  <si>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</si>
  <si>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</si>
  <si>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</si>
  <si>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</si>
  <si>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</si>
  <si>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</si>
  <si>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</si>
  <si>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</si>
  <si>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</si>
  <si>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</si>
  <si>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</si>
  <si>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</si>
  <si>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</si>
  <si>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</si>
  <si>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</si>
  <si>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</si>
  <si>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</si>
  <si>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</si>
  <si>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</si>
  <si>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</si>
  <si>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</si>
  <si>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</si>
  <si>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</si>
  <si>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</si>
  <si>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</si>
  <si>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</si>
  <si>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</si>
  <si>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</si>
  <si>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</si>
  <si>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</si>
  <si>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</si>
  <si>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</si>
  <si>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</si>
  <si>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</si>
  <si>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</si>
  <si>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</si>
  <si>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</si>
  <si>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</si>
  <si>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</si>
  <si>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</si>
  <si>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</si>
  <si>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</si>
  <si>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</si>
  <si>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</si>
  <si>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</si>
  <si>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</si>
  <si>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</si>
  <si>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</si>
  <si>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</si>
  <si>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</si>
  <si>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</si>
  <si>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</si>
  <si>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</si>
  <si>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</si>
  <si>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</si>
  <si>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</si>
  <si>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</si>
  <si>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</si>
  <si>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</si>
  <si>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</si>
  <si>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</si>
  <si>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</si>
  <si>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</si>
  <si>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</si>
  <si>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</si>
  <si>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</si>
  <si>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</si>
  <si>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</si>
  <si>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</si>
  <si>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</si>
  <si>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</si>
  <si>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</si>
  <si>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</si>
  <si>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</si>
  <si>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</si>
  <si>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</si>
  <si>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</si>
  <si>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</si>
  <si>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</si>
  <si>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</si>
  <si>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</si>
  <si>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</si>
  <si>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</si>
  <si>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</si>
  <si>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</si>
  <si>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</si>
  <si>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</si>
  <si>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</si>
  <si>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</si>
  <si>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</si>
  <si>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</si>
  <si>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</si>
  <si>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</si>
  <si>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</si>
  <si>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</si>
  <si>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</si>
  <si>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</si>
  <si>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</si>
  <si>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</si>
  <si>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</si>
  <si>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</si>
  <si>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</si>
  <si>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</si>
  <si>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</si>
  <si>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</si>
  <si>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</si>
  <si>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</si>
  <si>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</si>
  <si>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</si>
  <si>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</si>
  <si>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</si>
  <si>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</si>
  <si>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</si>
  <si>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</si>
  <si>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</si>
  <si>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</si>
  <si>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</si>
  <si>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</si>
  <si>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</si>
  <si>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</si>
  <si>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</si>
  <si>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</si>
  <si>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</si>
  <si>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</si>
  <si>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</si>
  <si>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</si>
  <si>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</si>
  <si>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</si>
  <si>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</si>
  <si>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</si>
  <si>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</si>
  <si>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</si>
  <si>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</si>
  <si>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</si>
  <si>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</si>
  <si>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</si>
  <si>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</si>
  <si>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</si>
  <si>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</si>
  <si>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</si>
  <si>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</si>
  <si>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</si>
  <si>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</si>
  <si>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</si>
  <si>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</si>
  <si>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</si>
  <si>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</si>
  <si>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</si>
  <si>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</si>
  <si>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</si>
  <si>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</si>
  <si>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</si>
  <si>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</si>
  <si>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</si>
  <si>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</si>
  <si>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</si>
  <si>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</si>
  <si>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</si>
  <si>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</si>
  <si>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</si>
  <si>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</si>
  <si>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</si>
  <si>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</si>
  <si>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</si>
  <si>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</si>
  <si>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</si>
  <si>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</si>
  <si>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</si>
  <si>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</si>
  <si>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</si>
  <si>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</si>
  <si>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</si>
  <si>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</si>
  <si>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</si>
  <si>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</si>
  <si>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</si>
  <si>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</si>
  <si>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</si>
  <si>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</si>
  <si>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</si>
  <si>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</si>
  <si>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</si>
  <si>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</si>
  <si>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</si>
  <si>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</si>
  <si>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</si>
  <si>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</si>
  <si>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</si>
  <si>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</si>
  <si>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</si>
  <si>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</si>
  <si>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</si>
  <si>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</si>
  <si>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</si>
  <si>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</si>
  <si>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</si>
  <si>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</si>
  <si>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</si>
  <si>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</si>
  <si>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</si>
  <si>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</si>
  <si>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</si>
  <si>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</si>
  <si>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</si>
  <si>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</si>
  <si>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</si>
  <si>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</si>
  <si>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</si>
  <si>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</si>
  <si>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</si>
  <si>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</si>
  <si>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</si>
  <si>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</si>
  <si>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</si>
  <si>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</si>
  <si>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</si>
  <si>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</si>
  <si>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</si>
  <si>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</si>
  <si>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</si>
  <si>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</si>
  <si>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</si>
  <si>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</si>
  <si>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</si>
  <si>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</si>
  <si>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</si>
  <si>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</si>
  <si>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</si>
  <si>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</si>
  <si>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</si>
  <si>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</si>
  <si>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</si>
  <si>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</si>
  <si>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</si>
  <si>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</si>
  <si>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</si>
  <si>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</si>
  <si>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</si>
  <si>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</si>
  <si>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</si>
  <si>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</si>
  <si>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</si>
  <si>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</si>
  <si>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</si>
  <si>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</si>
  <si>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</si>
  <si>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</si>
  <si>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</si>
  <si>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</si>
  <si>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</si>
  <si>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</si>
  <si>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</si>
  <si>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</si>
  <si>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</si>
  <si>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</si>
  <si>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</si>
  <si>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</si>
  <si>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</si>
  <si>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</si>
  <si>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</si>
  <si>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</si>
  <si>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</si>
  <si>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</si>
  <si>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</si>
  <si>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</si>
  <si>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</si>
  <si>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</si>
  <si>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</si>
  <si>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</si>
  <si>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</si>
  <si>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</si>
  <si>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</si>
  <si>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</si>
  <si>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</si>
  <si>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</si>
  <si>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</si>
  <si>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</si>
  <si>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</si>
  <si>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</si>
  <si>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</si>
  <si>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</si>
  <si>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</si>
  <si>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</si>
  <si>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</si>
  <si>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</si>
  <si>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</si>
  <si>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</si>
  <si>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</si>
  <si>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</si>
  <si>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</si>
  <si>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</si>
  <si>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</si>
  <si>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</si>
  <si>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</si>
  <si>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</si>
  <si>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</si>
  <si>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</si>
  <si>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</si>
  <si>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</si>
  <si>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</si>
  <si>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</si>
  <si>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</si>
  <si>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</si>
  <si>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</si>
  <si>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</si>
  <si>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</si>
  <si>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</si>
  <si>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</si>
  <si>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</si>
  <si>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</si>
  <si>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</si>
  <si>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</si>
  <si>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</si>
  <si>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</si>
  <si>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</si>
  <si>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</si>
  <si>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</si>
  <si>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</si>
  <si>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</si>
  <si>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</si>
  <si>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</si>
  <si>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</si>
  <si>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</si>
  <si>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</si>
  <si>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</si>
  <si>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</si>
  <si>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</si>
  <si>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</si>
  <si>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</si>
  <si>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</si>
  <si>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</si>
  <si>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</si>
  <si>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</si>
  <si>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</si>
  <si>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</si>
  <si>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</si>
  <si>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</si>
  <si>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</si>
  <si>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</si>
  <si>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</si>
  <si>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</si>
  <si>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</si>
  <si>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</si>
  <si>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</si>
  <si>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</si>
  <si>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</si>
  <si>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</si>
  <si>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</si>
  <si>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</si>
  <si>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</si>
  <si>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</si>
  <si>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</si>
  <si>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</si>
  <si>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</si>
  <si>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</si>
  <si>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</si>
  <si>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</si>
  <si>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</si>
  <si>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</si>
  <si>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</si>
  <si>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</si>
  <si>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</si>
  <si>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</si>
  <si>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</si>
  <si>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</si>
  <si>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</si>
  <si>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</si>
  <si>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</si>
  <si>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</si>
  <si>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</si>
  <si>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</si>
  <si>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</si>
  <si>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</si>
  <si>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</si>
  <si>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</si>
  <si>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</si>
  <si>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</si>
  <si>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</si>
  <si>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</si>
  <si>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</si>
  <si>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</si>
  <si>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</si>
  <si>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</si>
  <si>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</si>
  <si>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</si>
  <si>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</si>
  <si>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</si>
  <si>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</si>
  <si>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</si>
  <si>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</si>
  <si>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</si>
  <si>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</si>
  <si>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</si>
  <si>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</si>
  <si>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</si>
  <si>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</si>
  <si>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</si>
  <si>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</si>
  <si>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</si>
  <si>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</si>
  <si>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</si>
  <si>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</si>
  <si>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</si>
  <si>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</si>
  <si>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</si>
  <si>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</si>
  <si>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</si>
  <si>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</si>
  <si>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</si>
  <si>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</si>
  <si>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</si>
  <si>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</si>
  <si>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</si>
  <si>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</si>
  <si>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</si>
  <si>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</si>
  <si>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</si>
  <si>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</si>
  <si>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</si>
  <si>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</si>
  <si>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</si>
  <si>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</si>
  <si>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</si>
  <si>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</si>
  <si>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</si>
  <si>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</si>
  <si>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</si>
  <si>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</si>
  <si>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</si>
  <si>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</si>
  <si>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</si>
  <si>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</si>
  <si>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</si>
  <si>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</si>
  <si>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</si>
  <si>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</si>
  <si>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</si>
  <si>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</si>
  <si>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</si>
  <si>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</si>
  <si>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</si>
  <si>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</si>
  <si>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</si>
  <si>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</si>
  <si>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</si>
  <si>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</si>
  <si>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</si>
  <si>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</si>
  <si>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</si>
  <si>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</si>
  <si>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</si>
  <si>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</si>
  <si>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</si>
  <si>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</si>
  <si>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</si>
  <si>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</si>
  <si>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</si>
  <si>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</si>
  <si>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</si>
  <si>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</si>
  <si>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</si>
  <si>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</si>
  <si>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</si>
  <si>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</si>
  <si>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</si>
  <si>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</si>
  <si>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</si>
  <si>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</si>
  <si>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</si>
  <si>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</si>
  <si>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</si>
  <si>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</si>
  <si>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</si>
  <si>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</si>
  <si>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</si>
  <si>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</si>
  <si>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</si>
  <si>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</si>
  <si>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</si>
  <si>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</si>
  <si>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</si>
  <si>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</si>
  <si>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</si>
  <si>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</si>
  <si>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</si>
  <si>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</si>
  <si>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</si>
  <si>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</si>
  <si>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</si>
  <si>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</si>
  <si>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</si>
  <si>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</si>
  <si>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</si>
  <si>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</si>
  <si>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</si>
  <si>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</si>
  <si>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</si>
  <si>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</si>
  <si>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</si>
  <si>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</si>
  <si>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</si>
  <si>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</si>
  <si>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</si>
  <si>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</si>
  <si>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</si>
  <si>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</si>
  <si>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</si>
  <si>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</si>
  <si>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</si>
  <si>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</si>
  <si>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</si>
  <si>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</si>
  <si>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</si>
  <si>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</si>
  <si>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</si>
  <si>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</si>
  <si>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</si>
  <si>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</si>
  <si>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</si>
  <si>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</si>
  <si>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</si>
  <si>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</si>
  <si>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</si>
  <si>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</si>
  <si>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</si>
  <si>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</si>
  <si>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</si>
  <si>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</si>
  <si>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</si>
  <si>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</si>
  <si>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</si>
  <si>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</si>
  <si>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</si>
  <si>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</si>
  <si>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</si>
  <si>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</si>
  <si>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</si>
  <si>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</si>
  <si>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</si>
  <si>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</si>
  <si>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</si>
  <si>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</si>
  <si>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</si>
  <si>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</si>
  <si>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</si>
  <si>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</si>
  <si>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</si>
  <si>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</si>
  <si>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</si>
  <si>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</si>
  <si>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</si>
  <si>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</si>
  <si>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</si>
  <si>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</si>
  <si>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</si>
  <si>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</si>
  <si>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</si>
  <si>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</si>
  <si>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</si>
  <si>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</si>
  <si>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</si>
  <si>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</si>
  <si>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</si>
  <si>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</si>
  <si>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</si>
  <si>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</si>
  <si>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</si>
  <si>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</si>
  <si>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</si>
  <si>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</si>
  <si>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</si>
  <si>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</si>
  <si>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</si>
  <si>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</si>
  <si>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</si>
  <si>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</si>
  <si>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</si>
  <si>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</si>
  <si>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</si>
  <si>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</si>
  <si>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</si>
  <si>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</si>
  <si>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</si>
  <si>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</si>
  <si>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</si>
  <si>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</si>
  <si>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</si>
  <si>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</si>
  <si>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</si>
  <si>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</si>
  <si>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</si>
  <si>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</si>
  <si>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</si>
  <si>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</si>
  <si>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</si>
  <si>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</si>
  <si>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</si>
  <si>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</si>
  <si>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</si>
  <si>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</si>
  <si>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</si>
  <si>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</si>
  <si>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</si>
  <si>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</si>
  <si>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</si>
  <si>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</si>
  <si>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</si>
  <si>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</si>
  <si>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</si>
  <si>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</si>
  <si>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</si>
  <si>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</si>
  <si>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</si>
  <si>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</si>
  <si>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</si>
  <si>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</si>
  <si>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</si>
  <si>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</si>
  <si>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</si>
  <si>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</si>
  <si>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</si>
  <si>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</si>
  <si>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</si>
  <si>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</si>
  <si>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</si>
  <si>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</si>
  <si>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</si>
  <si>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</si>
  <si>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</si>
  <si>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</si>
  <si>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</si>
  <si>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</si>
  <si>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</si>
  <si>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</si>
  <si>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</si>
  <si>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</si>
  <si>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</si>
  <si>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</si>
  <si>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</si>
  <si>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</si>
  <si>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</si>
  <si>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</si>
  <si>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</si>
  <si>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</si>
  <si>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</si>
  <si>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</si>
  <si>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</si>
  <si>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</si>
  <si>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</si>
  <si>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</si>
  <si>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</si>
  <si>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</si>
  <si>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</si>
  <si>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</si>
  <si>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</si>
  <si>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</si>
  <si>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</si>
  <si>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</si>
  <si>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</si>
  <si>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</si>
  <si>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</si>
  <si>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</si>
  <si>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</si>
  <si>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</si>
  <si>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</si>
  <si>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</si>
  <si>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</si>
  <si>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</si>
  <si>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</si>
  <si>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</si>
  <si>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</si>
  <si>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</si>
  <si>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</si>
  <si>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</si>
  <si>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</si>
  <si>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</si>
  <si>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</si>
  <si>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</si>
  <si>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</si>
  <si>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</si>
  <si>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</si>
  <si>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</si>
  <si>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</si>
  <si>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</si>
  <si>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</si>
  <si>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</si>
  <si>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</si>
  <si>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</si>
  <si>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</si>
  <si>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</si>
  <si>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</si>
  <si>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</si>
  <si>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</si>
  <si>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</si>
  <si>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</si>
  <si>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</si>
  <si>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</si>
  <si>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</si>
  <si>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</si>
  <si>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</si>
  <si>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</si>
  <si>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</si>
  <si>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</si>
  <si>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</si>
  <si>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</si>
  <si>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</si>
  <si>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</si>
  <si>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</si>
  <si>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</si>
  <si>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</si>
  <si>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</si>
  <si>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</si>
  <si>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</si>
  <si>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</si>
  <si>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</si>
  <si>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</si>
  <si>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</si>
  <si>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</si>
  <si>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</si>
  <si>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</si>
  <si>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</si>
  <si>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</si>
  <si>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</si>
  <si>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</si>
  <si>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</si>
  <si>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</si>
  <si>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</si>
  <si>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</si>
  <si>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</si>
  <si>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</si>
  <si>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</si>
  <si>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</si>
  <si>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</si>
  <si>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</si>
  <si>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</si>
  <si>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</si>
  <si>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</si>
  <si>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</si>
  <si>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</si>
  <si>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</si>
  <si>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</si>
  <si>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</si>
  <si>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</si>
  <si>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</si>
  <si>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</si>
  <si>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</si>
  <si>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</si>
  <si>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</si>
  <si>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</si>
  <si>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</si>
  <si>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</si>
  <si>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</si>
  <si>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</si>
  <si>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</si>
  <si>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</si>
  <si>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</si>
  <si>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</si>
  <si>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</si>
  <si>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</si>
  <si>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</si>
  <si>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</si>
  <si>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</si>
  <si>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</si>
  <si>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</si>
  <si>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</si>
  <si>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</si>
  <si>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</si>
  <si>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</si>
  <si>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</si>
  <si>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</si>
  <si>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</si>
  <si>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</si>
  <si>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</si>
  <si>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</si>
  <si>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</si>
  <si>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</si>
  <si>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</si>
  <si>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</si>
  <si>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</si>
  <si>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</si>
  <si>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</si>
  <si>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</si>
  <si>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</si>
  <si>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</si>
  <si>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</si>
  <si>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</si>
  <si>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</si>
  <si>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</si>
  <si>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</si>
  <si>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</si>
  <si>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</si>
  <si>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</si>
  <si>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</si>
  <si>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</si>
  <si>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</si>
  <si>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</si>
  <si>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</si>
  <si>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</si>
  <si>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</si>
  <si>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</si>
  <si>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</si>
  <si>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</si>
  <si>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</si>
  <si>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</si>
  <si>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</si>
  <si>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</si>
  <si>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</si>
  <si>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</si>
  <si>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</si>
  <si>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</si>
  <si>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</si>
  <si>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</si>
  <si>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</si>
  <si>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</si>
  <si>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</si>
  <si>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</si>
  <si>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</si>
  <si>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</si>
  <si>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</si>
  <si>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</si>
  <si>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</si>
  <si>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</si>
  <si>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</si>
  <si>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</si>
  <si>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</si>
  <si>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</si>
  <si>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</si>
  <si>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</si>
  <si>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</si>
  <si>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</si>
  <si>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</si>
  <si>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</si>
  <si>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</si>
  <si>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</si>
  <si>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</si>
  <si>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</si>
  <si>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</si>
  <si>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</si>
  <si>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</si>
  <si>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</si>
  <si>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</si>
  <si>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</si>
  <si>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</si>
  <si>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</si>
  <si>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</si>
  <si>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</si>
  <si>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</si>
  <si>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</si>
  <si>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</si>
  <si>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</si>
  <si>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</si>
  <si>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</si>
  <si>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</si>
  <si>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</si>
  <si>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</si>
  <si>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</si>
  <si>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</si>
  <si>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</si>
  <si>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</si>
  <si>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</si>
  <si>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</si>
  <si>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</si>
  <si>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</si>
  <si>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</si>
  <si>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</si>
  <si>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</si>
  <si>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</si>
  <si>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</si>
  <si>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</si>
  <si>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</si>
  <si>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</si>
  <si>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</si>
  <si>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</si>
  <si>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</si>
  <si>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</si>
  <si>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</si>
  <si>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</si>
  <si>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</si>
  <si>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</si>
  <si>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</si>
  <si>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</si>
  <si>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</si>
  <si>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</si>
  <si>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</si>
  <si>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</si>
  <si>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</si>
  <si>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</si>
  <si>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</si>
  <si>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</si>
  <si>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</si>
  <si>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</si>
  <si>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</si>
  <si>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</si>
  <si>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</si>
  <si>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</si>
  <si>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</si>
  <si>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</si>
  <si>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</si>
  <si>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</si>
  <si>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</si>
  <si>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</si>
  <si>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</si>
  <si>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</si>
  <si>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</si>
  <si>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</si>
  <si>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</si>
  <si>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</si>
  <si>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</si>
  <si>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</si>
  <si>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</si>
  <si>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</si>
  <si>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</si>
  <si>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</si>
  <si>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</si>
  <si>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</si>
  <si>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</si>
  <si>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</si>
  <si>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</si>
  <si>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</si>
  <si>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</si>
  <si>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</si>
  <si>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</si>
  <si>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</si>
  <si>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</si>
  <si>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</si>
  <si>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</si>
  <si>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</si>
  <si>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</si>
  <si>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</si>
  <si>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</si>
  <si>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</si>
  <si>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</si>
  <si>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</si>
  <si>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</si>
  <si>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</si>
  <si>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</si>
  <si>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</si>
  <si>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</si>
  <si>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</si>
  <si>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</si>
  <si>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</si>
  <si>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</si>
  <si>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</si>
  <si>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</si>
  <si>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</si>
  <si>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</si>
  <si>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</si>
  <si>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</si>
  <si>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</si>
  <si>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</si>
  <si>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</si>
  <si>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</si>
  <si>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</si>
  <si>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</si>
  <si>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</si>
  <si>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</si>
  <si>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</si>
  <si>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</si>
  <si>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</si>
  <si>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</si>
  <si>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</si>
  <si>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</si>
  <si>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</si>
  <si>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</si>
  <si>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</si>
  <si>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</si>
  <si>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</si>
  <si>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</si>
  <si>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</si>
  <si>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</si>
  <si>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</si>
  <si>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</si>
  <si>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</si>
  <si>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</si>
  <si>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</si>
  <si>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</si>
  <si>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</si>
  <si>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</si>
  <si>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</si>
  <si>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</si>
  <si>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</si>
  <si>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</si>
  <si>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</si>
  <si>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</si>
  <si>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</si>
  <si>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</si>
  <si>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</si>
  <si>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</si>
  <si>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</si>
  <si>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</si>
  <si>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</si>
  <si>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</si>
  <si>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</si>
  <si>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</si>
  <si>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</si>
  <si>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</si>
  <si>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</si>
  <si>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</si>
  <si>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</si>
  <si>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</si>
  <si>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</si>
  <si>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</si>
  <si>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</si>
  <si>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</si>
  <si>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</si>
  <si>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</si>
  <si>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</si>
  <si>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</si>
  <si>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</si>
  <si>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</si>
  <si>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</si>
  <si>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</si>
  <si>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</si>
  <si>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</si>
  <si>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</si>
  <si>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</si>
  <si>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</si>
  <si>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</si>
  <si>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</si>
  <si>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</si>
  <si>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</si>
  <si>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</si>
  <si>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</si>
  <si>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</si>
  <si>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</si>
  <si>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</si>
  <si>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</si>
  <si>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</si>
  <si>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</si>
  <si>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</si>
  <si>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</si>
  <si>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</si>
  <si>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</si>
  <si>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</si>
  <si>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</si>
  <si>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</si>
  <si>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</si>
  <si>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</si>
  <si>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</si>
  <si>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</si>
  <si>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</si>
  <si>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</si>
  <si>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</si>
  <si>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</si>
  <si>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</si>
  <si>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</si>
  <si>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</si>
  <si>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</si>
  <si>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</si>
  <si>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</si>
  <si>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</si>
  <si>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</si>
  <si>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</si>
  <si>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</si>
  <si>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</si>
  <si>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</si>
  <si>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</si>
  <si>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</si>
  <si>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</si>
  <si>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</si>
  <si>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</si>
  <si>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</si>
  <si>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</si>
  <si>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</si>
  <si>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</si>
  <si>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</si>
  <si>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</si>
  <si>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</si>
  <si>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</si>
  <si>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</si>
  <si>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</si>
  <si>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</si>
  <si>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</si>
  <si>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</si>
  <si>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</si>
  <si>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</si>
  <si>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</si>
  <si>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</si>
  <si>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</si>
  <si>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</si>
  <si>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</si>
  <si>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</si>
  <si>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</si>
  <si>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</si>
  <si>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</si>
  <si>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</si>
  <si>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</si>
  <si>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</si>
  <si>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</si>
  <si>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</si>
  <si>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</si>
  <si>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</si>
  <si>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</si>
  <si>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</si>
  <si>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</si>
  <si>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</si>
  <si>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</si>
  <si>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</si>
  <si>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</si>
  <si>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</si>
  <si>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</si>
  <si>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</si>
  <si>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</si>
  <si>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</si>
  <si>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</si>
  <si>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</si>
  <si>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</si>
  <si>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</si>
  <si>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</si>
  <si>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</si>
  <si>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</si>
  <si>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</si>
  <si>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</si>
  <si>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</si>
  <si>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</si>
  <si>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</si>
  <si>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</si>
  <si>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</si>
  <si>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</si>
  <si>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</si>
  <si>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</si>
  <si>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</si>
  <si>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</si>
  <si>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</si>
  <si>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</si>
  <si>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</si>
  <si>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</si>
  <si>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</si>
  <si>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</si>
  <si>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</si>
  <si>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</si>
  <si>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</si>
  <si>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</si>
  <si>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</si>
  <si>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</si>
  <si>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</si>
  <si>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</si>
  <si>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</si>
  <si>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</si>
  <si>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</si>
  <si>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</si>
  <si>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</si>
  <si>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</si>
  <si>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</si>
  <si>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</si>
  <si>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</si>
  <si>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</si>
  <si>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</si>
  <si>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</si>
  <si>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</si>
  <si>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</si>
  <si>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</si>
  <si>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</si>
  <si>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</si>
  <si>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</si>
  <si>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</si>
  <si>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</si>
  <si>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</si>
  <si>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</si>
  <si>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</si>
  <si>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</si>
  <si>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</si>
  <si>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</si>
  <si>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</si>
  <si>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</si>
  <si>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</si>
  <si>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</si>
  <si>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</si>
  <si>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</si>
  <si>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</si>
  <si>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</si>
  <si>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</si>
  <si>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</si>
  <si>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</si>
  <si>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</si>
  <si>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</si>
  <si>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</si>
  <si>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</si>
  <si>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</si>
  <si>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</si>
  <si>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</si>
  <si>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</si>
  <si>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</si>
  <si>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</si>
  <si>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</si>
  <si>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</si>
  <si>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</si>
  <si>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</si>
  <si>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</si>
  <si>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</si>
  <si>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</si>
  <si>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</si>
  <si>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</si>
  <si>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</si>
  <si>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</si>
  <si>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</si>
  <si>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</si>
  <si>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</si>
  <si>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</si>
  <si>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</si>
  <si>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</si>
  <si>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</si>
  <si>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</si>
  <si>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</si>
  <si>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</si>
  <si>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</si>
  <si>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</si>
  <si>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</si>
  <si>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</si>
  <si>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</si>
  <si>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</si>
  <si>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</si>
  <si>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</si>
  <si>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</si>
  <si>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</si>
  <si>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</si>
  <si>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</si>
  <si>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</si>
  <si>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</si>
  <si>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</si>
  <si>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</si>
  <si>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</si>
  <si>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</si>
  <si>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</si>
  <si>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</si>
  <si>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</si>
  <si>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</si>
  <si>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</si>
  <si>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</si>
  <si>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</si>
  <si>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</si>
  <si>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</si>
  <si>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</si>
  <si>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</si>
  <si>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</si>
  <si>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</si>
  <si>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</si>
  <si>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</si>
  <si>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</si>
  <si>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</si>
  <si>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</si>
  <si>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</si>
  <si>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</si>
  <si>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</si>
  <si>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</si>
  <si>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</si>
  <si>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</si>
  <si>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</si>
  <si>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</si>
  <si>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</si>
  <si>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</si>
  <si>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</si>
  <si>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</si>
  <si>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</si>
  <si>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</si>
  <si>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</si>
  <si>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</si>
  <si>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</si>
  <si>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</si>
  <si>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</si>
  <si>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</si>
  <si>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</si>
  <si>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</si>
  <si>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</si>
  <si>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</si>
  <si>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</si>
  <si>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</si>
  <si>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</si>
  <si>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</si>
  <si>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</si>
  <si>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</si>
  <si>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</si>
  <si>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</si>
  <si>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</si>
  <si>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</si>
  <si>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</si>
  <si>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</si>
  <si>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</si>
  <si>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</si>
  <si>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</si>
  <si>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</si>
  <si>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</si>
  <si>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</si>
  <si>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</si>
  <si>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</si>
  <si>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</si>
  <si>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</si>
  <si>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</si>
  <si>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</si>
  <si>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</si>
  <si>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</si>
  <si>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</si>
  <si>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</si>
  <si>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</si>
  <si>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</si>
  <si>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</si>
  <si>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</si>
  <si>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</si>
  <si>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</si>
  <si>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</si>
  <si>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</si>
  <si>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</si>
  <si>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</si>
  <si>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</si>
  <si>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</si>
  <si>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</si>
  <si>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</si>
  <si>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</si>
  <si>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</si>
  <si>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</si>
  <si>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</si>
  <si>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</si>
  <si>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</si>
  <si>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</si>
  <si>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</si>
  <si>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</si>
  <si>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</si>
  <si>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</si>
  <si>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</si>
  <si>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</si>
  <si>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</si>
  <si>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</si>
  <si>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</si>
  <si>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</si>
  <si>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</si>
  <si>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</si>
  <si>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</si>
  <si>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</si>
  <si>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</si>
  <si>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</si>
  <si>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</si>
  <si>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</si>
  <si>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</si>
  <si>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</si>
  <si>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</si>
  <si>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</si>
  <si>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</si>
  <si>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</si>
  <si>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</si>
  <si>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</si>
  <si>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</si>
  <si>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</si>
  <si>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</si>
  <si>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</si>
  <si>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</si>
  <si>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</si>
  <si>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</si>
  <si>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</si>
  <si>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</si>
  <si>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</si>
  <si>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</si>
  <si>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</si>
  <si>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</si>
  <si>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</si>
  <si>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</si>
  <si>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</si>
  <si>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</si>
  <si>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</si>
  <si>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</si>
  <si>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</si>
  <si>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</si>
  <si>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</si>
  <si>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</si>
  <si>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</si>
  <si>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</si>
  <si>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</si>
  <si>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</si>
  <si>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</si>
  <si>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</si>
  <si>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</si>
  <si>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</si>
  <si>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</si>
  <si>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</si>
  <si>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</si>
  <si>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</si>
  <si>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</si>
  <si>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</si>
  <si>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</si>
  <si>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</si>
  <si>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</si>
  <si>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</si>
  <si>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</si>
  <si>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</si>
  <si>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</si>
  <si>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</si>
  <si>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</si>
  <si>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</si>
  <si>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</si>
  <si>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</si>
  <si>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</si>
  <si>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 xml:space="preserve"> PCM-20250215-00000830 </t>
  </si>
  <si>
    <t>LTE site still down and  site located in aramco area access issue need special permission</t>
  </si>
  <si>
    <t>PCM-20251124-00001626</t>
  </si>
  <si>
    <t xml:space="preserve">night access issue USF area </t>
  </si>
  <si>
    <t xml:space="preserve">NO PCM </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</si>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</sst>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5" totalsRowShown="0" headerRowDxfId="157" dataDxfId="156" headerRowBorderDxfId="154" tableBorderDxfId="155" totalsRowBorderDxfId="153">
  <autoFilter ref="A1:CJ1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3" totalsRowShown="0" headerRowDxfId="48" dataDxfId="47" headerRowBorderDxfId="45" tableBorderDxfId="46" totalsRowBorderDxfId="44">
  <autoFilter ref="A1:L3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
  <sheetViews>
    <sheetView workbookViewId="0">
      <selection activeCell="D28" sqref="D28"/>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322.92772777778009</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9327</v>
      </c>
      <c r="E3" s="136" t="s">
        <v>39021</v>
      </c>
      <c r="F3" s="137">
        <v>45985.756990740738</v>
      </c>
      <c r="G3" s="138">
        <f ca="1">IFERROR(NOW()-F3,"-")</f>
        <v>0.11916296296840301</v>
      </c>
      <c r="H3" s="137">
        <v>45985.752824074072</v>
      </c>
      <c r="I3" s="135" t="str">
        <f>IFERROR(VLOOKUP(D3,DB!A:F,6,0),"")</f>
        <v>Generator-DG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45985.876153703706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45985.876153703706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45985.876153703706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45985.876153703706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45985.876153703706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45985.876153703706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45985.876153703706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45985.876153703706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45985.876153703706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45985.876153703706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45985.876153703706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45985.876153703706</v>
      </c>
      <c r="H15" s="137"/>
      <c r="I15" s="135" t="str">
        <f>IFERROR(VLOOKUP(D15,DB!A:F,6,0),"")</f>
        <v/>
      </c>
      <c r="J15" s="135" t="str">
        <f>IFERROR(VLOOKUP(D15,DB!A:G,7,0),"")</f>
        <v/>
      </c>
      <c r="K15" s="139"/>
      <c r="L15" s="140" t="str">
        <f>IFERROR(VLOOKUP(D15,DB!A:I,9,0),"")</f>
        <v/>
      </c>
    </row>
    <row r="16" spans="1:15" ht="15" customHeight="1">
      <c r="A16" s="141"/>
      <c r="B16" s="128" t="str">
        <f>IFERROR(VLOOKUP(D16,DB!A:K,11,0),"")</f>
        <v/>
      </c>
      <c r="C16" s="128"/>
      <c r="D16" s="142"/>
      <c r="E16" s="129"/>
      <c r="F16" s="130"/>
      <c r="G16" s="131">
        <f ca="1">IFERROR(NOW()-F16,"-")</f>
        <v>45985.876153703706</v>
      </c>
      <c r="H16" s="130"/>
      <c r="I16" s="128" t="str">
        <f>IFERROR(VLOOKUP(D16,DB!A:F,6,0),"")</f>
        <v/>
      </c>
      <c r="J16" s="128" t="str">
        <f>IFERROR(VLOOKUP(D16,DB!A:G,7,0),"")</f>
        <v/>
      </c>
      <c r="K16" s="132"/>
      <c r="L16" s="133" t="str">
        <f>IFERROR(VLOOKUP(D16,DB!A:I,9,0),"")</f>
        <v/>
      </c>
    </row>
  </sheetData>
  <customSheetViews>
    <customSheetView guid="{F6042A99-DD27-4453-835D-0834D95730CC}" filter="1" showAutoFilter="1">
      <pageMargins left="0" right="0" top="0" bottom="0" header="0" footer="0"/>
      <autoFilter ref="B1:M1" xr:uid="{03498FAD-5C5F-4922-8AC8-ECF4D1430317}"/>
    </customSheetView>
  </customSheetViews>
  <dataValidations count="2">
    <dataValidation allowBlank="1" showInputMessage="1" showErrorMessage="1" sqref="E1" xr:uid="{5DBA255D-CDD9-49FB-AD3C-AF70AB4EE696}"/>
    <dataValidation type="list" allowBlank="1" showInputMessage="1" showErrorMessage="1" sqref="E2:E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5"/>
  <sheetViews>
    <sheetView workbookViewId="0">
      <pane ySplit="1" topLeftCell="A2" activePane="bottomLeft" state="frozen"/>
      <selection pane="bottomLeft" activeCell="A13" sqref="A13"/>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160.87631574074476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1.4887347222247627</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5" t="s">
        <v>39109</v>
      </c>
      <c r="B5" s="18" t="str">
        <f>IFERROR(VLOOKUP(D5,DB!A:K,11,0),"")</f>
        <v>R2</v>
      </c>
      <c r="C5" s="18">
        <v>1</v>
      </c>
      <c r="D5" s="18" t="s">
        <v>22260</v>
      </c>
      <c r="E5" s="102" t="s">
        <v>39021</v>
      </c>
      <c r="F5" s="103">
        <v>45985.863032407404</v>
      </c>
      <c r="G5" s="104">
        <f ca="1">IFERROR(NOW()-F5,"-")</f>
        <v>1.3121296302415431E-2</v>
      </c>
      <c r="H5" s="154">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45985.876153703706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45985.876153703706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45985.876153703706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45985.876153703706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45985.876153703706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45985.876153703706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45985.876153703706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45985.876153703706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45985.876153703706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45985.876153703706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45985.876153703706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45985.876153703706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45985.876153703706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45985.876153703706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45985.876153703706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45985.876153703706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45985.876153703706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45985.876153703706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45985.876153703706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45985.876153703706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45985.876153703706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45985.876153703706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45985.876153703706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45985.876153703706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45985.876153703706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45985.876153703706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45985.876153703706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45985.876153703706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45985.876153703706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45985.876153703706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45985.876153703706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45985.876153703706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45985.876153703706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45985.876153703706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45985.876153703706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45985.876153703706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45985.876153703706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45985.876153703706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45985.876153703706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45985.876153703706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45985.876153703706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45985.876153703706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45985.876153703706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45985.876153703706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45985.876153703706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45985.876153703706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45985.876153703706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45985.876153703706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45985.876153703706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45985.876153703706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45985.876153703706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45985.876153703706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45985.876153703706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45985.876153703706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45985.876153703706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45985.876153703706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45985.876153703706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45985.876153703706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45985.876153703706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45985.876153703706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45985.876153703706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45985.876153703706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45985.876153703706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45985.876153703706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45985.876153703706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45985.876153703706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45985.876153703706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45985.876153703706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45985.876153703706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45985.876153703706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45985.876153703706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45985.876153703706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45985.876153703706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45985.876153703706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45985.876153703706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45985.876153703706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45985.876153703706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45985.876153703706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45985.876153703706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45985.876153703706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45985.876153703706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45985.876153703706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45985.876153703706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45985.876153703706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45985.876153703706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45985.876153703706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45985.876153703706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45985.876153703706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45985.876153703706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45985.876153703706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45985.876153703706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45985.876153703706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45985.876153703706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45985.876153703706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45985.876153703706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45985.876153703706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45985.876153703706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45985.876153703706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45985.876153703706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45985.876153703706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45985.876153703706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45985.876153703706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45985.876153703706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45985.876153703706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45985.876153703706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45985.876153703706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45985.876153703706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45985.876153703706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45985.876153703706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45985.876153703706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45985.876153703706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45985.876153703706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45985.876153703706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45985.876153703706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45985.876153703706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45985.876153703706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45985.876153703706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45985.876153703706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45985.876153703706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45985.876153703706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45985.876153703706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45985.876153703706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45985.876153703706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45985.876153703706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45985.876153703706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45985.876153703706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45985.876153703706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45985.876153703706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45985.876153703706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45985.876153703706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sheetData>
  <dataValidations count="2">
    <dataValidation allowBlank="1" showInputMessage="1" showErrorMessage="1" sqref="E1" xr:uid="{4D935161-CDD3-4592-B877-3FB59C99E142}"/>
    <dataValidation type="list" allowBlank="1" showInputMessage="1" showErrorMessage="1" sqref="E3:E1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K9" sqref="K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9" ca="1" si="0">IFERROR(NOW()-F2,"-")</f>
        <v>45985.876153703706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45985.876153703706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45985.876153703706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45985.876153703706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45985.876153703706</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45985.876153703706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45985.876153703706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45985.876153703706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45985.876153703706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45985.876153703706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45985.876153703706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45985.876153703706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45985.876153703706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45985.876153703706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45985.876153703706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45985.876153703706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45985.876153703706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45985.876153703706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45985.876153703706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45985.876153703706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45985.876153703706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45985.876153703706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45985.876153703706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45985.876153703706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45985.876153703706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45985.876153703706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45985.876153703706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45985.876153703706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45985.876153703706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45985.876153703706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45985.876153703706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45985.876153703706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45985.876153703706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45985.876153703706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45985.876153703706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45985.876153703706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45985.876153703706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45985.876153703706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45985.876153703706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45985.876153703706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45985.876153703706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45985.876153703706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45985.876153703706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45985.876153703706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45985.876153703706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45985.876153703706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45985.876153703706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45985.876153703706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45985.876153703706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45985.876153703706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45985.876153703706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45985.876153703706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45985.876153703706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45985.876153703706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45985.876153703706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45985.876153703706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45985.876153703706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45985.876153703706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45985.876153703706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45985.876153703706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45985.876153703706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45985.876153703706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45985.876153703706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45985.876153703706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45985.876153703706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45985.876153703706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45985.876153703706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45985.876153703706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45985.876153703706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45985.876153703706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45985.876153703706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45985.876153703706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45985.876153703706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45985.876153703706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45985.876153703706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45985.876153703706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45985.876153703706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45985.876153703706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45985.876153703706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45985.876153703706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45985.876153703706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45985.876153703706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45985.876153703706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45985.876153703706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45985.876153703706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45985.876153703706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45985.876153703706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45985.876153703706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45985.876153703706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45985.876153703706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45985.876153703706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45985.876153703706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45985.876153703706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45985.876153703706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45985.876153703706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45985.876153703706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45985.876153703706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45985.876153703706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45985.876153703706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45985.876153703706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45985.876153703706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45985.876153703706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45985.876153703706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45985.876153703706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45985.876153703706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45985.876153703706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45985.876153703706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45985.876153703706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45985.876153703706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45985.876153703706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45985.876153703706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45985.876153703706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45985.876153703706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45985.876153703706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45985.876153703706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45985.876153703706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45985.876153703706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45985.876153703706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45985.876153703706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45985.876153703706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45985.876153703706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45985.876153703706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45985.876153703706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45985.876153703706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45985.876153703706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45985.876153703706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45985.876153703706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45985.876153703706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45985.876153703706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45985.876153703706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45985.876153703706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45985.876153703706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45985.876153703706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45985.876153703706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45985.876153703706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45985.876153703706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45985.876153703706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45985.876153703706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45985.876153703706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45985.876153703706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45985.876153703706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45985.876153703706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45985.876153703706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45985.876153703706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45985.876153703706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45985.876153703706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45985.876153703706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45985.876153703706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45985.876153703706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45985.876153703706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45985.876153703706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45985.876153703706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45985.876153703706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45985.876153703706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45985.876153703706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45985.876153703706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45985.876153703706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45985.876153703706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45985.876153703706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45985.876153703706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45985.876153703706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45985.876153703706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45985.876153703706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45985.876153703706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45985.876153703706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45985.876153703706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45985.876153703706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45985.876153703706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45985.876153703706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45985.876153703706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45985.876153703706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45985.876153703706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45985.876153703706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45985.876153703706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45985.876153703706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45985.876153703706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45985.876153703706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45985.876153703706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45985.876153703706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45985.876153703706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45985.876153703706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45985.876153703706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45985.876153703706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45985.876153703706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45985.876153703706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45985.876153703706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45985.876153703706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45985.876153703706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45985.876153703706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45985.876153703706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45985.876153703706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45985.876153703706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45985.876153703706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45985.876153703706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45985.876153703706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45985.876153703706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45985.876153703706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45985.876153703706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45985.876153703706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45985.876153703706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45985.876153703706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45985.876153703706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45985.876153703706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45985.876153703706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45985.876153703706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45985.876153703706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45985.876153703706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45985.876153703706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45985.876153703706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45985.876153703706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45985.876153703706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45985.876153703706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45985.876153703706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45985.876153703706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45985.876153703706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45985.876153703706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45985.876153703706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45985.876153703706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45985.876153703706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45985.876153703706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45985.876153703706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45985.876153703706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45985.876153703706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45985.876153703706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45985.876153703706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45985.876153703706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45985.876153703706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45985.876153703706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45985.876153703706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45985.876153703706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45985.876153703706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45985.876153703706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45985.876153703706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45985.876153703706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45985.876153703706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45985.876153703706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45985.876153703706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45985.876153703706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45985.876153703706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45985.876153703706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45985.876153703706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45985.876153703706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45985.876153703706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45985.876153703706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45985.876153703706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45985.876153703706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45985.876153703706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45985.876153703706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45985.876153703706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45985.876153703706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45985.876153703706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45985.876153703706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45985.876153703706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45985.876153703706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45985.876153703706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45985.876153703706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45985.876153703706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45985.876153703706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45985.876153703706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45985.876153703706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45985.876153703706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45985.876153703706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45985.876153703706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45985.876153703706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45985.876153703706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45985.876153703706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45985.876153703706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45985.876153703706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45985.876153703706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45985.876153703706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45985.876153703706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45985.876153703706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45985.876153703706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45985.876153703706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45985.876153703706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45985.876153703706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45985.876153703706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45985.876153703706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45985.876153703706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45985.876153703706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45985.876153703706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45985.876153703706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45985.876153703706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45985.876153703706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45985.876153703706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45985.876153703706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45985.876153703706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45985.876153703706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45985.876153703706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45985.876153703706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45985.876153703706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45985.876153703706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45985.876153703706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45985.876153703706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45985.876153703706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45985.876153703706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45985.876153703706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45985.876153703706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45985.876153703706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45985.876153703706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45985.876153703706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45985.876153703706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45985.876153703706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45985.876153703706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45985.876153703706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45985.876153703706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45985.876153703706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45985.876153703706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45985.876153703706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45985.876153703706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45985.876153703706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45985.876153703706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45985.876153703706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45985.876153703706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45985.876153703706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45985.876153703706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45985.876153703706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45985.876153703706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45985.876153703706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45985.876153703706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45985.876153703706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45985.876153703706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45985.876153703706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45985.876153703706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45985.876153703706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45985.876153703706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45985.876153703706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45985.876153703706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45985.876153703706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45985.876153703706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45985.876153703706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45985.876153703706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45985.876153703706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45985.876153703706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45985.876153703706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45985.876153703706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45985.876153703706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45985.876153703706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45985.876153703706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45985.876153703706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45985.876153703706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45985.876153703706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45985.876153703706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45985.876153703706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45985.876153703706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45985.876153703706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45985.876153703706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45985.876153703706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45985.876153703706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45985.876153703706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45985.876153703706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45985.876153703706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45985.876153703706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45985.876153703706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45985.876153703706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45985.876153703706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45985.876153703706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45985.876153703706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45985.876153703706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45985.876153703706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45985.876153703706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45985.876153703706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45985.876153703706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45985.876153703706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45985.876153703706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45985.876153703706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45985.876153703706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45985.876153703706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45985.876153703706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45985.876153703706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45985.876153703706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45985.876153703706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45985.876153703706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45985.876153703706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45985.876153703706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45985.876153703706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45985.876153703706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45985.876153703706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45985.876153703706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45985.876153703706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45985.876153703706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45985.876153703706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45985.876153703706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45985.876153703706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45985.876153703706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45985.876153703706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45985.876153703706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45985.876153703706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45985.876153703706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45985.876153703706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45985.876153703706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45985.876153703706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45985.876153703706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45985.876153703706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45985.876153703706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45985.876153703706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45985.876153703706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45985.876153703706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45985.876153703706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45985.876153703706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45985.876153703706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45985.876153703706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45985.876153703706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45985.876153703706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45985.876153703706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45985.876153703706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45985.876153703706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45985.876153703706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45985.876153703706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45985.876153703706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45985.876153703706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45985.876153703706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45985.876153703706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45985.876153703706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45985.876153703706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45985.876153703706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45985.876153703706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45985.876153703706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45985.876153703706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45985.876153703706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45985.876153703706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45985.876153703706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45985.876153703706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45985.876153703706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45985.876153703706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45985.876153703706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45985.876153703706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45985.876153703706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45985.876153703706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45985.876153703706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45985.876153703706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45985.876153703706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45985.876153703706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45985.876153703706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45985.876153703706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45985.876153703706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45985.876153703706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45985.876153703706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45985.876153703706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45985.876153703706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45985.876153703706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45985.876153703706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45985.876153703706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45985.876153703706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45985.876153703706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45985.876153703706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45985.876153703706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45985.876153703706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45985.876153703706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45985.876153703706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45985.876153703706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45985.876153703706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45985.876153703706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45985.876153703706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45985.876153703706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45985.876153703706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45985.876153703706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45985.876153703706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45985.876153703706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45985.876153703706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45985.876153703706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45985.876153703706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45985.876153703706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45985.876153703706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45985.876153703706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45985.876153703706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45985.876153703706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45985.876153703706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45985.876153703706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45985.876153703706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45985.876153703706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45985.876153703706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45985.876153703706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45985.876153703706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45985.876153703706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45985.876153703706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45985.876153703706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45985.876153703706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45985.876153703706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45985.876153703706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45985.876153703706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45985.876153703706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45985.876153703706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45985.876153703706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45985.876153703706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45985.876153703706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45985.876153703706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45985.876153703706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45985.876153703706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45985.876153703706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45985.876153703706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45985.876153703706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45985.876153703706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45985.876153703706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45985.876153703706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45985.876153703706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45985.876153703706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45985.876153703706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45985.876153703706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45985.876153703706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45985.876153703706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45985.876153703706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45985.876153703706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45985.876153703706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45985.876153703706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45985.876153703706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45985.876153703706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45985.876153703706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45985.876153703706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45985.876153703706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45985.876153703706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45985.876153703706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45985.876153703706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45985.876153703706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45985.876153703706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45985.876153703706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45985.876153703706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45985.876153703706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45985.876153703706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45985.876153703706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45985.876153703706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45985.876153703706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45985.876153703706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45985.876153703706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45985.876153703706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45985.876153703706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45985.876153703706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45985.876153703706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45985.876153703706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45985.876153703706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45985.876153703706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45985.876153703706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45985.876153703706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45985.876153703706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45985.876153703706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45985.876153703706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45985.876153703706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45985.876153703706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45985.876153703706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45985.876153703706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45985.876153703706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45985.876153703706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45985.876153703706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45985.876153703706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45985.876153703706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45985.876153703706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45985.876153703706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45985.876153703706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45985.876153703706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45985.876153703706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45985.876153703706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45985.876153703706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45985.876153703706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45985.876153703706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45985.876153703706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45985.876153703706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45985.876153703706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45985.876153703706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45985.876153703706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45985.876153703706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45985.876153703706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45985.876153703706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45985.876153703706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45985.876153703706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45985.876153703706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45985.876153703706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45985.876153703706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45985.876153703706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45985.876153703706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45985.876153703706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45985.876153703706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45985.876153703706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45985.876153703706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45985.876153703706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45985.876153703706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45985.876153703706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45985.876153703706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45985.876153703706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45985.876153703706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45985.876153703706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45985.876153703706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45985.876153703706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45985.876153703706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45985.876153703706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45985.876153703706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45985.876153703706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45985.876153703706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45985.876153703706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45985.876153703706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45985.876153703706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45985.876153703706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45985.876153703706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45985.876153703706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45985.876153703706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45985.876153703706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45985.876153703706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45985.876153703706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45985.876153703706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45985.876153703706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45985.876153703706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45985.876153703706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45985.876153703706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45985.876153703706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45985.876153703706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45985.876153703706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45985.876153703706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45985.876153703706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45985.876153703706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45985.876153703706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45985.876153703706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45985.876153703706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45985.876153703706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45985.876153703706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45985.876153703706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45985.876153703706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45985.876153703706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45985.876153703706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45985.876153703706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45985.876153703706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45985.876153703706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45985.876153703706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45985.876153703706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45985.876153703706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45985.876153703706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45985.876153703706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45985.876153703706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45985.876153703706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45985.876153703706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45985.876153703706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45985.876153703706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45985.876153703706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45985.876153703706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45985.876153703706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45985.876153703706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45985.876153703706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45985.876153703706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45985.876153703706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45985.876153703706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45985.876153703706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45985.876153703706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45985.876153703706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45985.876153703706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45985.876153703706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45985.876153703706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45985.876153703706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45985.876153703706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45985.876153703706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45985.876153703706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45985.876153703706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45985.876153703706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45985.876153703706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45985.876153703706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45985.876153703706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45985.876153703706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45985.876153703706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45985.876153703706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45985.876153703706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45985.876153703706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45985.876153703706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45985.876153703706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45985.876153703706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45985.876153703706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45985.876153703706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45985.876153703706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45985.876153703706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45985.876153703706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45985.876153703706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45985.876153703706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45985.876153703706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45985.876153703706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45985.876153703706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45985.876153703706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45985.876153703706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45985.876153703706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45985.876153703706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45985.876153703706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45985.876153703706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45985.876153703706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45985.876153703706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45985.876153703706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45985.876153703706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45985.876153703706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45985.876153703706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45985.876153703706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45985.876153703706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45985.876153703706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45985.876153703706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45985.876153703706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45985.876153703706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45985.876153703706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45985.876153703706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45985.876153703706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45985.876153703706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45985.876153703706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45985.876153703706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45985.876153703706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45985.876153703706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45985.876153703706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45985.876153703706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45985.876153703706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45985.876153703706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45985.876153703706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45985.876153703706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45985.876153703706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45985.876153703706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45985.876153703706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45985.876153703706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45985.876153703706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45985.876153703706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45985.876153703706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45985.876153703706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45985.876153703706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45985.876153703706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45985.876153703706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45985.876153703706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45985.876153703706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45985.876153703706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45985.876153703706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45985.876153703706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45985.876153703706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45985.876153703706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45985.876153703706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45985.876153703706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45985.876153703706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45985.876153703706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45985.876153703706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45985.876153703706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45985.876153703706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45985.876153703706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45985.876153703706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45985.876153703706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45985.876153703706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45985.876153703706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45985.876153703706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45985.876153703706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45985.876153703706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45985.876153703706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45985.876153703706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45985.876153703706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45985.876153703706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45985.876153703706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45985.876153703706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45985.876153703706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45985.876153703706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45985.876153703706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45985.876153703706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45985.876153703706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45985.876153703706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45985.876153703706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45985.876153703706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45985.876153703706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45985.876153703706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45985.876153703706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45985.876153703706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45985.876153703706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45985.876153703706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45985.876153703706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45985.876153703706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45985.876153703706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45985.876153703706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45985.876153703706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45985.876153703706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45985.876153703706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45985.876153703706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45985.876153703706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45985.876153703706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45985.876153703706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45985.876153703706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45985.876153703706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45985.876153703706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45985.876153703706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45985.876153703706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45985.876153703706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45985.876153703706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45985.876153703706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45985.876153703706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45985.876153703706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45985.876153703706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45985.876153703706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45985.876153703706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45985.876153703706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45985.876153703706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45985.876153703706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45985.876153703706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45985.876153703706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45985.876153703706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45985.876153703706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45985.876153703706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45985.876153703706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45985.876153703706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45985.876153703706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45985.876153703706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45985.876153703706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45985.876153703706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45985.876153703706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45985.876153703706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45985.876153703706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45985.876153703706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45985.876153703706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45985.876153703706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45985.876153703706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45985.876153703706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45985.876153703706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45985.876153703706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45985.876153703706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45985.876153703706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45985.876153703706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45985.876153703706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45985.876153703706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45985.876153703706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45985.876153703706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45985.876153703706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45985.876153703706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45985.876153703706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45985.876153703706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45985.876153703706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45985.876153703706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45985.876153703706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45985.876153703706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45985.876153703706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45985.876153703706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45985.876153703706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45985.876153703706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45985.876153703706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45985.876153703706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45985.876153703706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45985.876153703706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45985.876153703706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45985.876153703706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45985.876153703706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45985.876153703706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45985.876153703706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45985.876153703706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45985.876153703706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45985.876153703706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45985.876153703706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45985.876153703706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45985.876153703706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45985.876153703706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45985.876153703706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45985.876153703706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45985.876153703706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45985.876153703706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45985.876153703706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45985.876153703706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45985.876153703706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45985.876153703706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45985.876153703706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45985.876153703706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45985.876153703706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45985.876153703706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45985.876153703706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45985.876153703706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45985.876153703706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45985.876153703706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45985.876153703706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45985.876153703706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45985.876153703706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45985.876153703706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45985.876153703706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45985.876153703706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45985.876153703706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45985.876153703706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45985.876153703706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45985.876153703706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45985.876153703706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45985.876153703706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45985.876153703706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45985.876153703706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45985.876153703706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45985.876153703706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45985.876153703706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45985.876153703706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45985.876153703706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45985.876153703706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45985.876153703706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45985.876153703706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45985.876153703706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45985.876153703706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45985.876153703706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45985.876153703706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45985.876153703706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45985.876153703706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45985.876153703706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45985.876153703706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45985.876153703706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45985.876153703706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45985.876153703706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45985.876153703706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45985.876153703706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45985.876153703706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45985.876153703706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45985.876153703706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45985.876153703706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45985.876153703706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45985.876153703706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45985.876153703706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45985.876153703706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45985.876153703706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45985.876153703706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45985.876153703706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45985.876153703706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45985.876153703706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45985.876153703706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45985.876153703706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45985.876153703706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45985.876153703706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45985.876153703706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45985.876153703706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45985.876153703706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45985.876153703706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45985.876153703706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45985.876153703706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45985.876153703706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45985.876153703706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45985.876153703706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45985.876153703706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45985.876153703706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45985.876153703706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45985.876153703706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45985.876153703706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45985.876153703706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45985.876153703706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45985.876153703706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45985.876153703706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45985.876153703706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45985.876153703706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45985.876153703706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45985.876153703706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45985.876153703706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45985.876153703706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45985.876153703706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45985.876153703706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45985.876153703706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45985.876153703706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45985.876153703706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45985.876153703706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45985.876153703706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45985.876153703706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45985.876153703706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45985.876153703706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45985.876153703706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45985.876153703706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45985.876153703706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45985.876153703706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45985.876153703706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45985.876153703706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45985.876153703706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45985.876153703706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45985.876153703706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45985.876153703706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45985.876153703706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45985.876153703706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45985.876153703706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45985.876153703706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45985.876153703706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45985.876153703706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45985.876153703706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45985.876153703706</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3"/>
  <sheetViews>
    <sheetView workbookViewId="0">
      <selection activeCell="K16" sqref="K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282.39543611111003</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3</v>
      </c>
      <c r="D3" s="91" t="s">
        <v>38898</v>
      </c>
      <c r="E3" s="94" t="s">
        <v>39021</v>
      </c>
      <c r="F3" s="95">
        <v>45985.826608796298</v>
      </c>
      <c r="G3" s="96">
        <f t="shared" ref="G3:G7" ca="1" si="0">IFERROR(NOW()-F3,"")</f>
        <v>4.9544907407835126E-2</v>
      </c>
      <c r="H3" s="95">
        <v>45985.805798611109</v>
      </c>
      <c r="I3" s="113" t="str">
        <f>IFERROR(VLOOKUP(D3,DB!A:F,6,0),"")</f>
        <v>Generator-SG</v>
      </c>
      <c r="J3" s="113" t="str">
        <f>IFERROR(VLOOKUP(D3,DB!A:G,7,0),"")</f>
        <v>Dead</v>
      </c>
      <c r="K3" s="97" t="s">
        <v>39114</v>
      </c>
      <c r="L3" s="91" t="str">
        <f>IFERROR(VLOOKUP(D3,DB!A:I,9,0),"")</f>
        <v>Latis</v>
      </c>
    </row>
    <row r="4" spans="1:16" ht="15" customHeight="1">
      <c r="A4" s="113" t="s">
        <v>39115</v>
      </c>
      <c r="B4" s="113" t="str">
        <f>IFERROR(VLOOKUP(D4,DB!A:K,11,0),"")</f>
        <v>R4</v>
      </c>
      <c r="C4" s="93">
        <v>1</v>
      </c>
      <c r="D4" s="91" t="s">
        <v>34920</v>
      </c>
      <c r="E4" s="94"/>
      <c r="F4" s="95"/>
      <c r="G4" s="96">
        <f t="shared" ca="1" si="0"/>
        <v>45985.876153703706</v>
      </c>
      <c r="H4" s="95">
        <v>45985.856458333335</v>
      </c>
      <c r="I4" s="113" t="str">
        <f>IFERROR(VLOOKUP(D4,DB!A:F,6,0),"")</f>
        <v>SCECO</v>
      </c>
      <c r="J4" s="113" t="str">
        <f>IFERROR(VLOOKUP(D4,DB!A:G,7,0),"")</f>
        <v>Vandalized</v>
      </c>
      <c r="K4" s="97" t="s">
        <v>39116</v>
      </c>
      <c r="L4" s="91" t="str">
        <f>IFERROR(VLOOKUP(D4,DB!A:I,9,0),"")</f>
        <v>Latis</v>
      </c>
    </row>
    <row r="5" spans="1:16" ht="15" customHeight="1">
      <c r="A5" s="113"/>
      <c r="B5" s="113" t="str">
        <f>IFERROR(VLOOKUP(D5,DB!A:K,11,0),"")</f>
        <v/>
      </c>
      <c r="C5" s="93"/>
      <c r="D5" s="91"/>
      <c r="E5" s="94"/>
      <c r="F5" s="95"/>
      <c r="G5" s="96">
        <f t="shared" ca="1" si="0"/>
        <v>45985.876153703706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45985.876153703706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45985.876153703706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71" ca="1" si="1">IFERROR(NOW()-F8,"")</f>
        <v>45985.876153703706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45985.876153703706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45985.876153703706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45985.876153703706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45985.876153703706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45985.876153703706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45985.876153703706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45985.876153703706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45985.876153703706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45985.876153703706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45985.876153703706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45985.876153703706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45985.876153703706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45985.876153703706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45985.876153703706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45985.876153703706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45985.876153703706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45985.876153703706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45985.876153703706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45985.876153703706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45985.876153703706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45985.876153703706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45985.876153703706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45985.876153703706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45985.876153703706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45985.876153703706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45985.876153703706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45985.876153703706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45985.876153703706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45985.876153703706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45985.876153703706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45985.876153703706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45985.876153703706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45985.876153703706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45985.876153703706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45985.876153703706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45985.876153703706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45985.876153703706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45985.876153703706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45985.876153703706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45985.876153703706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45985.876153703706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45985.876153703706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45985.876153703706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45985.876153703706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45985.876153703706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45985.876153703706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45985.876153703706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45985.876153703706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45985.876153703706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45985.876153703706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45985.876153703706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45985.876153703706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45985.876153703706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45985.876153703706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45985.876153703706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45985.876153703706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45985.876153703706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45985.876153703706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45985.876153703706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45985.876153703706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45985.876153703706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45985.876153703706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45985.876153703706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2">IFERROR(NOW()-F72,"")</f>
        <v>45985.876153703706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45985.876153703706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45985.876153703706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45985.876153703706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45985.876153703706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45985.876153703706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45985.876153703706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45985.876153703706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45985.876153703706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45985.876153703706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45985.876153703706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45985.876153703706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45985.876153703706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45985.876153703706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45985.876153703706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45985.876153703706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45985.876153703706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45985.876153703706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45985.876153703706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45985.876153703706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45985.876153703706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45985.876153703706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45985.876153703706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45985.876153703706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45985.876153703706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45985.876153703706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45985.876153703706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45985.876153703706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45985.876153703706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45985.876153703706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45985.876153703706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45985.876153703706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45985.876153703706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45985.876153703706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45985.876153703706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45985.876153703706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45985.876153703706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45985.876153703706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45985.876153703706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45985.876153703706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45985.876153703706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45985.876153703706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45985.876153703706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45985.876153703706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45985.876153703706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45985.876153703706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45985.876153703706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45985.876153703706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45985.876153703706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45985.876153703706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45985.876153703706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45985.876153703706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45985.876153703706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45985.876153703706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45985.876153703706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45985.876153703706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45985.876153703706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45985.876153703706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45985.876153703706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45985.876153703706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45985.876153703706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45985.876153703706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45985.876153703706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45985.876153703706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3">IFERROR(NOW()-F136,"")</f>
        <v>45985.876153703706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45985.876153703706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45985.876153703706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45985.876153703706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45985.876153703706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45985.876153703706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45985.876153703706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45985.876153703706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45985.876153703706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45985.876153703706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45985.876153703706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45985.876153703706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45985.876153703706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45985.876153703706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45985.876153703706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45985.876153703706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45985.876153703706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45985.876153703706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45985.876153703706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45985.876153703706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45985.876153703706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45985.876153703706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45985.876153703706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45985.876153703706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45985.876153703706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45985.876153703706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45985.876153703706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45985.876153703706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45985.876153703706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45985.876153703706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45985.876153703706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45985.876153703706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45985.876153703706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45985.876153703706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45985.876153703706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45985.876153703706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45985.876153703706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45985.876153703706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45985.876153703706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45985.876153703706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45985.876153703706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45985.876153703706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45985.876153703706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45985.876153703706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45985.876153703706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45985.876153703706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45985.876153703706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45985.876153703706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45985.876153703706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45985.876153703706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45985.876153703706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45985.876153703706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45985.876153703706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45985.876153703706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45985.876153703706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45985.876153703706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45985.876153703706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45985.876153703706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45985.876153703706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45985.876153703706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45985.876153703706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45985.876153703706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45985.876153703706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45985.876153703706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4">IFERROR(NOW()-F200,"")</f>
        <v>45985.876153703706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45985.876153703706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45985.876153703706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45985.876153703706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45985.876153703706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45985.876153703706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45985.876153703706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45985.876153703706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45985.876153703706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45985.876153703706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45985.876153703706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45985.876153703706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45985.876153703706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45985.876153703706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45985.876153703706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45985.876153703706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45985.876153703706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45985.876153703706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45985.876153703706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45985.876153703706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45985.876153703706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45985.876153703706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45985.876153703706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45985.876153703706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45985.876153703706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45985.876153703706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45985.876153703706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45985.876153703706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45985.876153703706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45985.876153703706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45985.876153703706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45985.876153703706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45985.876153703706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45985.876153703706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45985.876153703706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45985.876153703706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45985.876153703706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45985.876153703706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45985.876153703706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45985.876153703706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45985.876153703706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45985.876153703706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45985.876153703706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45985.876153703706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45985.876153703706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45985.876153703706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45985.876153703706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45985.876153703706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45985.876153703706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45985.876153703706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45985.876153703706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45985.876153703706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45985.876153703706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45985.876153703706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45985.876153703706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45985.876153703706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45985.876153703706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45985.876153703706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45985.876153703706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45985.876153703706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45985.876153703706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45985.876153703706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45985.876153703706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45985.876153703706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5">IFERROR(NOW()-F264,"")</f>
        <v>45985.876153703706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45985.876153703706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45985.876153703706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45985.876153703706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45985.876153703706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45985.876153703706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45985.876153703706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45985.876153703706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45985.876153703706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45985.876153703706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45985.876153703706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45985.876153703706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45985.876153703706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45985.876153703706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45985.876153703706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45985.876153703706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45985.876153703706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45985.876153703706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45985.876153703706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45985.876153703706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45985.876153703706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45985.876153703706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45985.876153703706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45985.876153703706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45985.876153703706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45985.876153703706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45985.876153703706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45985.876153703706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45985.876153703706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45985.876153703706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45985.876153703706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45985.876153703706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45985.876153703706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45985.876153703706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45985.876153703706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45985.876153703706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45985.876153703706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45985.876153703706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45985.876153703706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45985.876153703706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45985.876153703706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45985.876153703706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45985.876153703706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45985.876153703706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45985.876153703706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45985.876153703706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45985.876153703706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45985.876153703706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45985.876153703706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45985.876153703706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45985.876153703706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45985.876153703706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45985.876153703706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45985.876153703706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45985.876153703706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45985.876153703706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45985.876153703706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45985.876153703706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45985.876153703706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45985.876153703706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45985.876153703706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45985.876153703706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45985.876153703706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45985.876153703706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73" ca="1" si="6">IFERROR(NOW()-F328,"")</f>
        <v>45985.876153703706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45985.876153703706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45985.876153703706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45985.876153703706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45985.876153703706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45985.876153703706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45985.876153703706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45985.876153703706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45985.876153703706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45985.876153703706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45985.876153703706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45985.876153703706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45985.876153703706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45985.876153703706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45985.876153703706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45985.876153703706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45985.876153703706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45985.876153703706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45985.876153703706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45985.876153703706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45985.876153703706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45985.876153703706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45985.876153703706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45985.876153703706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45985.876153703706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45985.876153703706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45985.876153703706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45985.876153703706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45985.876153703706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45985.876153703706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45985.876153703706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45985.876153703706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45985.876153703706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45985.876153703706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45985.876153703706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45985.876153703706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45985.876153703706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45985.876153703706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45985.876153703706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45985.876153703706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45985.876153703706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45985.876153703706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45985.876153703706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45985.876153703706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45985.876153703706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45985.876153703706</v>
      </c>
      <c r="H373" s="95"/>
      <c r="I373" s="113" t="str">
        <f>IFERROR(VLOOKUP(D373,DB!A:F,6,0),"")</f>
        <v/>
      </c>
      <c r="J373" s="113" t="str">
        <f>IFERROR(VLOOKUP(D373,DB!A:G,7,0),"")</f>
        <v/>
      </c>
      <c r="K373" s="97"/>
      <c r="L373" s="91" t="str">
        <f>IFERROR(VLOOKUP(D373,DB!A:I,9,0),"")</f>
        <v/>
      </c>
    </row>
  </sheetData>
  <dataValidations count="2">
    <dataValidation allowBlank="1" showInputMessage="1" showErrorMessage="1" sqref="E1" xr:uid="{A4F81451-56CC-4543-9497-104C4E44EE4B}"/>
    <dataValidation type="list" allowBlank="1" showInputMessage="1" showErrorMessage="1" sqref="E2:E3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94.044093518517911</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59.687276388889586</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37.215042592593818</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4.5028550925926538</v>
      </c>
      <c r="H5" s="122">
        <v>45981.360798611109</v>
      </c>
      <c r="I5" s="109" t="str">
        <f>IFERROR(VLOOKUP(D5,DB!A:F,6,0),"")</f>
        <v>SCECO</v>
      </c>
      <c r="J5" s="109" t="str">
        <f>IFERROR(VLOOKUP(D5,DB!A:G,7,0),"")</f>
        <v>Dead</v>
      </c>
      <c r="K5" s="109" t="s">
        <v>39124</v>
      </c>
      <c r="L5" s="109" t="str">
        <f>IFERROR(VLOOKUP(D5,DB!A:I,9,0),"")</f>
        <v>Latis</v>
      </c>
    </row>
    <row r="6" spans="1:13">
      <c r="A6" s="109"/>
      <c r="B6" s="109" t="str">
        <f>IFERROR(VLOOKUP(D6,DB!A:K,11,0),"")</f>
        <v/>
      </c>
      <c r="C6" s="109"/>
      <c r="D6" s="109"/>
      <c r="E6" s="109"/>
      <c r="F6" s="109"/>
      <c r="G6" s="111">
        <f ca="1">IFERROR(NOW()-F6,"")</f>
        <v>45985.876153703706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45985.876153703706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45985.876153703706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45985.876153703706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45985.876153703706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45985.876153703706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45985.876153703706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45985.876153703706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45985.876153703706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45985.876153703706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45985.876153703706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45985.876153703706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45985.876153703706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45985.876153703706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45985.876153703706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45985.876153703706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45985.876153703706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45985.876153703706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45985.876153703706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45985.876153703706</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45985.876153703706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45985.876153703706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45985.876153703706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45985.876153703706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45985.876153703706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45985.876153703706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45985.876153703706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45985.876153703706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45985.876153703706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45985.876153703706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45985.876153703706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45985.876153703706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45985.876153703706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45985.876153703706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45985.876153703706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45985.876153703706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45985.876153703706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45985.876153703706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45985.876153703706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45985.876153703706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45985.876153703706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45985.876153703706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45985.876153703706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45985.876153703706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45985.876153703706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45985.876153703706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45985.876153703706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45985.876153703706</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1"/>
      <c r="B2" s="145" t="str">
        <f>IFERROR(VLOOKUP(D2,DB!A:K,11,0),"")</f>
        <v/>
      </c>
      <c r="C2" s="146"/>
      <c r="D2" s="145"/>
      <c r="E2" s="109"/>
      <c r="F2" s="152"/>
      <c r="G2" s="75">
        <f ca="1">IFERROR(NOW()-F2,"-")</f>
        <v>45985.876153703706</v>
      </c>
      <c r="H2" s="153"/>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45985.876153703706</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45985.876153703706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45985.876153703706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45985.876153703706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45985.876153703706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45985.876153703706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45985.876153703706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45985.876153703706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45985.876153703706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45985.876153703706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45985.876153703706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45985.876153703706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45985.876153703706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45985.876153703706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45985.876153703706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45985.876153703706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45985.876153703706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45985.876153703706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45985.876153703706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45985.876153703706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45985.876153703706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45985.876153703706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45985.876153703706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45985.876153703706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45985.876153703706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45985.876153703706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45985.876153703706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45985.876153703706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45985.876153703706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45985.876153703706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45985.876153703706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45985.876153703706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45985.876153703706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45985.876153703706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45985.876153703706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45985.876153703706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45985.876153703706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45985.876153703706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45985.876153703706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45985.876153703706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45985.876153703706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45985.876153703706</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2025-11-24T18:02:54Z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